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Položky!$A$1:$G$139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8" i="3"/>
  <c r="BD138"/>
  <c r="BC138"/>
  <c r="BB138"/>
  <c r="G138"/>
  <c r="BA138" s="1"/>
  <c r="BE137"/>
  <c r="BD137"/>
  <c r="BC137"/>
  <c r="BB137"/>
  <c r="G137"/>
  <c r="BA137" s="1"/>
  <c r="BE136"/>
  <c r="BD136"/>
  <c r="BC136"/>
  <c r="BB136"/>
  <c r="G136"/>
  <c r="BA136" s="1"/>
  <c r="BE135"/>
  <c r="BD135"/>
  <c r="BC135"/>
  <c r="BB135"/>
  <c r="G135"/>
  <c r="BA135" s="1"/>
  <c r="BE134"/>
  <c r="BD134"/>
  <c r="BC134"/>
  <c r="BB134"/>
  <c r="G134"/>
  <c r="BA134" s="1"/>
  <c r="BE133"/>
  <c r="BD133"/>
  <c r="BC133"/>
  <c r="BB133"/>
  <c r="G133"/>
  <c r="BA133" s="1"/>
  <c r="BE132"/>
  <c r="BD132"/>
  <c r="BD139" s="1"/>
  <c r="H28" i="2" s="1"/>
  <c r="BC132" i="3"/>
  <c r="BB132"/>
  <c r="BB139" s="1"/>
  <c r="F28" i="2" s="1"/>
  <c r="G132" i="3"/>
  <c r="BA132" s="1"/>
  <c r="BA139" s="1"/>
  <c r="E28" i="2" s="1"/>
  <c r="B28"/>
  <c r="A28"/>
  <c r="BE139" i="3"/>
  <c r="I28" i="2" s="1"/>
  <c r="BC139" i="3"/>
  <c r="G28" i="2" s="1"/>
  <c r="C139" i="3"/>
  <c r="BE129"/>
  <c r="BC129"/>
  <c r="BB129"/>
  <c r="BA129"/>
  <c r="G129"/>
  <c r="BD129" s="1"/>
  <c r="BD130" s="1"/>
  <c r="H27" i="2" s="1"/>
  <c r="I27"/>
  <c r="G27"/>
  <c r="E27"/>
  <c r="B27"/>
  <c r="A27"/>
  <c r="BE130" i="3"/>
  <c r="BC130"/>
  <c r="BB130"/>
  <c r="F27" i="2" s="1"/>
  <c r="BA130" i="3"/>
  <c r="G130"/>
  <c r="C130"/>
  <c r="BE126"/>
  <c r="BE127" s="1"/>
  <c r="I26" i="2" s="1"/>
  <c r="BC126" i="3"/>
  <c r="BC127" s="1"/>
  <c r="G26" i="2" s="1"/>
  <c r="BB126" i="3"/>
  <c r="BA126"/>
  <c r="BA127" s="1"/>
  <c r="E26" i="2" s="1"/>
  <c r="G126" i="3"/>
  <c r="BD126" s="1"/>
  <c r="BD127" s="1"/>
  <c r="H26" i="2" s="1"/>
  <c r="B26"/>
  <c r="A26"/>
  <c r="BB127" i="3"/>
  <c r="F26" i="2" s="1"/>
  <c r="G127" i="3"/>
  <c r="C127"/>
  <c r="BE123"/>
  <c r="BE124" s="1"/>
  <c r="I25" i="2" s="1"/>
  <c r="BC123" i="3"/>
  <c r="BC124" s="1"/>
  <c r="G25" i="2" s="1"/>
  <c r="BB123" i="3"/>
  <c r="BA123"/>
  <c r="BA124" s="1"/>
  <c r="E25" i="2" s="1"/>
  <c r="G123" i="3"/>
  <c r="BD123" s="1"/>
  <c r="BD124" s="1"/>
  <c r="H25" i="2" s="1"/>
  <c r="B25"/>
  <c r="A25"/>
  <c r="BB124" i="3"/>
  <c r="F25" i="2" s="1"/>
  <c r="G124" i="3"/>
  <c r="C124"/>
  <c r="BE120"/>
  <c r="BC120"/>
  <c r="BB120"/>
  <c r="BA120"/>
  <c r="G120"/>
  <c r="BD120" s="1"/>
  <c r="BE119"/>
  <c r="BE121" s="1"/>
  <c r="I24" i="2" s="1"/>
  <c r="BC119" i="3"/>
  <c r="BC121" s="1"/>
  <c r="G24" i="2" s="1"/>
  <c r="BB119" i="3"/>
  <c r="BA119"/>
  <c r="BA121" s="1"/>
  <c r="E24" i="2" s="1"/>
  <c r="G119" i="3"/>
  <c r="BD119" s="1"/>
  <c r="BD121" s="1"/>
  <c r="H24" i="2" s="1"/>
  <c r="B24"/>
  <c r="A24"/>
  <c r="BB121" i="3"/>
  <c r="F24" i="2" s="1"/>
  <c r="G121" i="3"/>
  <c r="C12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2"/>
  <c r="BE117" s="1"/>
  <c r="I23" i="2" s="1"/>
  <c r="BD112" i="3"/>
  <c r="BC112"/>
  <c r="BC117" s="1"/>
  <c r="G23" i="2" s="1"/>
  <c r="BA112" i="3"/>
  <c r="BA117" s="1"/>
  <c r="E23" i="2" s="1"/>
  <c r="G112" i="3"/>
  <c r="BB112" s="1"/>
  <c r="BB117" s="1"/>
  <c r="F23" i="2" s="1"/>
  <c r="B23"/>
  <c r="A23"/>
  <c r="BD117" i="3"/>
  <c r="H23" i="2" s="1"/>
  <c r="G117" i="3"/>
  <c r="C117"/>
  <c r="BE109"/>
  <c r="BE110" s="1"/>
  <c r="I22" i="2" s="1"/>
  <c r="BD109" i="3"/>
  <c r="BC109"/>
  <c r="BC110" s="1"/>
  <c r="G22" i="2" s="1"/>
  <c r="BA109" i="3"/>
  <c r="BA110" s="1"/>
  <c r="E22" i="2" s="1"/>
  <c r="G109" i="3"/>
  <c r="BB109" s="1"/>
  <c r="BB110" s="1"/>
  <c r="F22" i="2" s="1"/>
  <c r="B22"/>
  <c r="A22"/>
  <c r="BD110" i="3"/>
  <c r="H22" i="2" s="1"/>
  <c r="G110" i="3"/>
  <c r="C110"/>
  <c r="BE105"/>
  <c r="BD105"/>
  <c r="BC105"/>
  <c r="BA105"/>
  <c r="G105"/>
  <c r="BB105" s="1"/>
  <c r="BE93"/>
  <c r="BE107" s="1"/>
  <c r="I21" i="2" s="1"/>
  <c r="BD93" i="3"/>
  <c r="BC93"/>
  <c r="BC107" s="1"/>
  <c r="G21" i="2" s="1"/>
  <c r="BA93" i="3"/>
  <c r="BA107" s="1"/>
  <c r="E21" i="2" s="1"/>
  <c r="G93" i="3"/>
  <c r="BB93" s="1"/>
  <c r="BB107" s="1"/>
  <c r="F21" i="2" s="1"/>
  <c r="B21"/>
  <c r="A21"/>
  <c r="BD107" i="3"/>
  <c r="H21" i="2" s="1"/>
  <c r="G107" i="3"/>
  <c r="C107"/>
  <c r="BE89"/>
  <c r="BE91" s="1"/>
  <c r="I20" i="2" s="1"/>
  <c r="BD89" i="3"/>
  <c r="BC89"/>
  <c r="BC91" s="1"/>
  <c r="G20" i="2" s="1"/>
  <c r="BA89" i="3"/>
  <c r="BA91" s="1"/>
  <c r="E20" i="2" s="1"/>
  <c r="G89" i="3"/>
  <c r="BB89" s="1"/>
  <c r="BB91" s="1"/>
  <c r="F20" i="2" s="1"/>
  <c r="B20"/>
  <c r="A20"/>
  <c r="BD91" i="3"/>
  <c r="H20" i="2" s="1"/>
  <c r="G91" i="3"/>
  <c r="C91"/>
  <c r="BE86"/>
  <c r="BD86"/>
  <c r="BC86"/>
  <c r="BA86"/>
  <c r="G86"/>
  <c r="BB86" s="1"/>
  <c r="BE83"/>
  <c r="BD83"/>
  <c r="BC83"/>
  <c r="BA83"/>
  <c r="G83"/>
  <c r="BB83" s="1"/>
  <c r="BE80"/>
  <c r="BD80"/>
  <c r="BC80"/>
  <c r="BA80"/>
  <c r="G80"/>
  <c r="BB80" s="1"/>
  <c r="BE77"/>
  <c r="BD77"/>
  <c r="BC77"/>
  <c r="BA77"/>
  <c r="G77"/>
  <c r="BB77" s="1"/>
  <c r="BE75"/>
  <c r="BE87" s="1"/>
  <c r="I19" i="2" s="1"/>
  <c r="BD75" i="3"/>
  <c r="BC75"/>
  <c r="BC87" s="1"/>
  <c r="G19" i="2" s="1"/>
  <c r="BA75" i="3"/>
  <c r="BA87" s="1"/>
  <c r="E19" i="2" s="1"/>
  <c r="G75" i="3"/>
  <c r="BB75" s="1"/>
  <c r="BB87" s="1"/>
  <c r="F19" i="2" s="1"/>
  <c r="B19"/>
  <c r="A19"/>
  <c r="BD87" i="3"/>
  <c r="H19" i="2" s="1"/>
  <c r="G87" i="3"/>
  <c r="C87"/>
  <c r="BE72"/>
  <c r="BD72"/>
  <c r="BC72"/>
  <c r="BA72"/>
  <c r="G72"/>
  <c r="BB72" s="1"/>
  <c r="BE69"/>
  <c r="BD69"/>
  <c r="BC69"/>
  <c r="BA69"/>
  <c r="G69"/>
  <c r="BB69" s="1"/>
  <c r="BE68"/>
  <c r="BD68"/>
  <c r="BC68"/>
  <c r="BA68"/>
  <c r="G68"/>
  <c r="BB68" s="1"/>
  <c r="BE66"/>
  <c r="BE73" s="1"/>
  <c r="I18" i="2" s="1"/>
  <c r="BD66" i="3"/>
  <c r="BC66"/>
  <c r="BC73" s="1"/>
  <c r="G18" i="2" s="1"/>
  <c r="BA66" i="3"/>
  <c r="BA73" s="1"/>
  <c r="E18" i="2" s="1"/>
  <c r="G66" i="3"/>
  <c r="BB66" s="1"/>
  <c r="BB73" s="1"/>
  <c r="F18" i="2" s="1"/>
  <c r="B18"/>
  <c r="A18"/>
  <c r="BD73" i="3"/>
  <c r="H18" i="2" s="1"/>
  <c r="G73" i="3"/>
  <c r="C73"/>
  <c r="BE63"/>
  <c r="BD63"/>
  <c r="BC63"/>
  <c r="BA63"/>
  <c r="G63"/>
  <c r="BB63" s="1"/>
  <c r="BE62"/>
  <c r="BD62"/>
  <c r="BC62"/>
  <c r="BA62"/>
  <c r="G62"/>
  <c r="BB62" s="1"/>
  <c r="BE60"/>
  <c r="BD60"/>
  <c r="BC60"/>
  <c r="BA60"/>
  <c r="G60"/>
  <c r="BB60" s="1"/>
  <c r="BE59"/>
  <c r="BE64" s="1"/>
  <c r="I17" i="2" s="1"/>
  <c r="BD59" i="3"/>
  <c r="BC59"/>
  <c r="BC64" s="1"/>
  <c r="G17" i="2" s="1"/>
  <c r="BA59" i="3"/>
  <c r="BA64" s="1"/>
  <c r="E17" i="2" s="1"/>
  <c r="G59" i="3"/>
  <c r="BB59" s="1"/>
  <c r="BB64" s="1"/>
  <c r="F17" i="2" s="1"/>
  <c r="B17"/>
  <c r="A17"/>
  <c r="BD64" i="3"/>
  <c r="H17" i="2" s="1"/>
  <c r="G64" i="3"/>
  <c r="C64"/>
  <c r="BE56"/>
  <c r="BE57" s="1"/>
  <c r="I16" i="2" s="1"/>
  <c r="BD56" i="3"/>
  <c r="BC56"/>
  <c r="BC57" s="1"/>
  <c r="G16" i="2" s="1"/>
  <c r="BA56" i="3"/>
  <c r="BA57" s="1"/>
  <c r="E16" i="2" s="1"/>
  <c r="G56" i="3"/>
  <c r="BB56" s="1"/>
  <c r="BB57" s="1"/>
  <c r="F16" i="2" s="1"/>
  <c r="B16"/>
  <c r="A16"/>
  <c r="BD57" i="3"/>
  <c r="H16" i="2" s="1"/>
  <c r="G57" i="3"/>
  <c r="C57"/>
  <c r="BE53"/>
  <c r="BE54" s="1"/>
  <c r="I15" i="2" s="1"/>
  <c r="BD53" i="3"/>
  <c r="BC53"/>
  <c r="BC54" s="1"/>
  <c r="G15" i="2" s="1"/>
  <c r="BA53" i="3"/>
  <c r="BA54" s="1"/>
  <c r="E15" i="2" s="1"/>
  <c r="G53" i="3"/>
  <c r="BB53" s="1"/>
  <c r="BB54" s="1"/>
  <c r="F15" i="2" s="1"/>
  <c r="B15"/>
  <c r="A15"/>
  <c r="BD54" i="3"/>
  <c r="H15" i="2" s="1"/>
  <c r="G54" i="3"/>
  <c r="C54"/>
  <c r="BE50"/>
  <c r="BE51" s="1"/>
  <c r="I14" i="2" s="1"/>
  <c r="BD50" i="3"/>
  <c r="BC50"/>
  <c r="BC51" s="1"/>
  <c r="G14" i="2" s="1"/>
  <c r="BB50" i="3"/>
  <c r="BA50"/>
  <c r="BA51" s="1"/>
  <c r="E14" i="2" s="1"/>
  <c r="G50" i="3"/>
  <c r="B14" i="2"/>
  <c r="A14"/>
  <c r="BD51" i="3"/>
  <c r="H14" i="2" s="1"/>
  <c r="BB51" i="3"/>
  <c r="F14" i="2" s="1"/>
  <c r="G51" i="3"/>
  <c r="C51"/>
  <c r="BE46"/>
  <c r="BD46"/>
  <c r="BC46"/>
  <c r="BB46"/>
  <c r="BA46"/>
  <c r="G46"/>
  <c r="BE44"/>
  <c r="BD44"/>
  <c r="BC44"/>
  <c r="BB44"/>
  <c r="BA44"/>
  <c r="G44"/>
  <c r="BE42"/>
  <c r="BD42"/>
  <c r="BC42"/>
  <c r="BB42"/>
  <c r="BA42"/>
  <c r="G42"/>
  <c r="BE40"/>
  <c r="BE48" s="1"/>
  <c r="I13" i="2" s="1"/>
  <c r="BD40" i="3"/>
  <c r="BC40"/>
  <c r="BC48" s="1"/>
  <c r="G13" i="2" s="1"/>
  <c r="BB40" i="3"/>
  <c r="BA40"/>
  <c r="BA48" s="1"/>
  <c r="E13" i="2" s="1"/>
  <c r="G40" i="3"/>
  <c r="B13" i="2"/>
  <c r="A13"/>
  <c r="BD48" i="3"/>
  <c r="H13" i="2" s="1"/>
  <c r="BB48" i="3"/>
  <c r="F13" i="2" s="1"/>
  <c r="G48" i="3"/>
  <c r="C48"/>
  <c r="BE35"/>
  <c r="BE38" s="1"/>
  <c r="I12" i="2" s="1"/>
  <c r="BD35" i="3"/>
  <c r="BC35"/>
  <c r="BC38" s="1"/>
  <c r="G12" i="2" s="1"/>
  <c r="BB35" i="3"/>
  <c r="BA35"/>
  <c r="BA38" s="1"/>
  <c r="E12" i="2" s="1"/>
  <c r="G35" i="3"/>
  <c r="B12" i="2"/>
  <c r="A12"/>
  <c r="BD38" i="3"/>
  <c r="H12" i="2" s="1"/>
  <c r="BB38" i="3"/>
  <c r="F12" i="2" s="1"/>
  <c r="G38" i="3"/>
  <c r="C38"/>
  <c r="BE32"/>
  <c r="BD32"/>
  <c r="BC32"/>
  <c r="BB32"/>
  <c r="BA32"/>
  <c r="G32"/>
  <c r="BE31"/>
  <c r="BE33" s="1"/>
  <c r="I11" i="2" s="1"/>
  <c r="BD31" i="3"/>
  <c r="BC31"/>
  <c r="BC33" s="1"/>
  <c r="G11" i="2" s="1"/>
  <c r="BB31" i="3"/>
  <c r="BA31"/>
  <c r="BA33" s="1"/>
  <c r="E11" i="2" s="1"/>
  <c r="G31" i="3"/>
  <c r="B11" i="2"/>
  <c r="A11"/>
  <c r="BD33" i="3"/>
  <c r="H11" i="2" s="1"/>
  <c r="BB33" i="3"/>
  <c r="F11" i="2" s="1"/>
  <c r="G33" i="3"/>
  <c r="C33"/>
  <c r="BE26"/>
  <c r="BD26"/>
  <c r="BC26"/>
  <c r="BB26"/>
  <c r="BA26"/>
  <c r="G26"/>
  <c r="BE24"/>
  <c r="BE29" s="1"/>
  <c r="I10" i="2" s="1"/>
  <c r="BD24" i="3"/>
  <c r="BC24"/>
  <c r="BC29" s="1"/>
  <c r="G10" i="2" s="1"/>
  <c r="BB24" i="3"/>
  <c r="BA24"/>
  <c r="BA29" s="1"/>
  <c r="E10" i="2" s="1"/>
  <c r="G24" i="3"/>
  <c r="B10" i="2"/>
  <c r="A10"/>
  <c r="BD29" i="3"/>
  <c r="H10" i="2" s="1"/>
  <c r="BB29" i="3"/>
  <c r="F10" i="2" s="1"/>
  <c r="G29" i="3"/>
  <c r="C29"/>
  <c r="BE19"/>
  <c r="BD19"/>
  <c r="BC19"/>
  <c r="BB19"/>
  <c r="BA19"/>
  <c r="G19"/>
  <c r="BE17"/>
  <c r="BD17"/>
  <c r="BC17"/>
  <c r="BB17"/>
  <c r="BA17"/>
  <c r="G17"/>
  <c r="BE16"/>
  <c r="BE22" s="1"/>
  <c r="I9" i="2" s="1"/>
  <c r="BD16" i="3"/>
  <c r="BC16"/>
  <c r="BC22" s="1"/>
  <c r="G9" i="2" s="1"/>
  <c r="BB16" i="3"/>
  <c r="BA16"/>
  <c r="BA22" s="1"/>
  <c r="E9" i="2" s="1"/>
  <c r="G16" i="3"/>
  <c r="B9" i="2"/>
  <c r="A9"/>
  <c r="BD22" i="3"/>
  <c r="H9" i="2" s="1"/>
  <c r="BB22" i="3"/>
  <c r="F9" i="2" s="1"/>
  <c r="G22" i="3"/>
  <c r="C22"/>
  <c r="BE12"/>
  <c r="BD12"/>
  <c r="BC12"/>
  <c r="BB12"/>
  <c r="BA12"/>
  <c r="G12"/>
  <c r="BE11"/>
  <c r="BE14" s="1"/>
  <c r="I8" i="2" s="1"/>
  <c r="BD11" i="3"/>
  <c r="BC11"/>
  <c r="BC14" s="1"/>
  <c r="G8" i="2" s="1"/>
  <c r="BB11" i="3"/>
  <c r="BA11"/>
  <c r="BA14" s="1"/>
  <c r="E8" i="2" s="1"/>
  <c r="G11" i="3"/>
  <c r="B8" i="2"/>
  <c r="A8"/>
  <c r="BD14" i="3"/>
  <c r="H8" i="2" s="1"/>
  <c r="BB14" i="3"/>
  <c r="F8" i="2" s="1"/>
  <c r="G14" i="3"/>
  <c r="C14"/>
  <c r="BE8"/>
  <c r="BE9" s="1"/>
  <c r="I7" i="2" s="1"/>
  <c r="I29" s="1"/>
  <c r="C21" i="1" s="1"/>
  <c r="BD8" i="3"/>
  <c r="BC8"/>
  <c r="BC9" s="1"/>
  <c r="G7" i="2" s="1"/>
  <c r="G29" s="1"/>
  <c r="C18" i="1" s="1"/>
  <c r="BB8" i="3"/>
  <c r="BA8"/>
  <c r="BA9" s="1"/>
  <c r="E7" i="2" s="1"/>
  <c r="E29" s="1"/>
  <c r="G8" i="3"/>
  <c r="B7" i="2"/>
  <c r="A7"/>
  <c r="BD9" i="3"/>
  <c r="H7" i="2" s="1"/>
  <c r="H29" s="1"/>
  <c r="C17" i="1" s="1"/>
  <c r="BB9" i="3"/>
  <c r="F7" i="2" s="1"/>
  <c r="F29" s="1"/>
  <c r="C16" i="1" s="1"/>
  <c r="G9" i="3"/>
  <c r="C9"/>
  <c r="E4"/>
  <c r="C4"/>
  <c r="F3"/>
  <c r="C3"/>
  <c r="C2" i="2"/>
  <c r="C1"/>
  <c r="C33" i="1"/>
  <c r="F33" s="1"/>
  <c r="C31"/>
  <c r="C9"/>
  <c r="G7"/>
  <c r="D2"/>
  <c r="C2"/>
  <c r="C15" l="1"/>
  <c r="C19" s="1"/>
  <c r="C22" s="1"/>
  <c r="G41" i="2"/>
  <c r="I41" s="1"/>
  <c r="G40"/>
  <c r="I40" s="1"/>
  <c r="G21" i="1" s="1"/>
  <c r="G39" i="2"/>
  <c r="I39" s="1"/>
  <c r="G20" i="1" s="1"/>
  <c r="G38" i="2"/>
  <c r="I38" s="1"/>
  <c r="G19" i="1" s="1"/>
  <c r="G37" i="2"/>
  <c r="I37" s="1"/>
  <c r="G18" i="1" s="1"/>
  <c r="G36" i="2"/>
  <c r="I36" s="1"/>
  <c r="G17" i="1" s="1"/>
  <c r="G35" i="2"/>
  <c r="I35" s="1"/>
  <c r="G16" i="1" s="1"/>
  <c r="G34" i="2"/>
  <c r="I34" s="1"/>
  <c r="G139" i="3"/>
  <c r="G15" i="1" l="1"/>
  <c r="H42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<sst xmlns="http://schemas.openxmlformats.org/spreadsheetml/2006/main" count="430" uniqueCount="275">
  <si>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</si>
  <si>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</si>
  <si>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</si>
  <si>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</si>
  <si>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</si>
  <si>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</si>
  <si>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</si>
  <si>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</si>
  <si>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</si>
  <si>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</si>
  <si>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</si>
  <si>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</si>
  <si>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</si>
  <si>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</si>
  <si>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</si>
  <si>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</si>
  <si>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</si>
  <si>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</si>
  <si>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</si>
  <si>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</si>
  <si>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</si>
  <si>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</si>
  <si>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</si>
  <si>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</si>
  <si>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</si>
  <si>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</si>
  <si>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</si>
  <si>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</si>
  <si>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</si>
  <si>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</si>
  <si>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</si>
  <si>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</si>
  <si>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</si>
  <si>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</si>
  <si>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</si>
  <si>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</si>
  <si>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</si>
  <si>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</si>
  <si>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</si>
  <si>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</si>
  <si>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</si>
  <si>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</si>
  <si>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</si>
  <si>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</si>
  <si>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</si>
  <si>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</si>
  <si>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</si>
  <si>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</si>
  <si>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</si>
  <si>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</si>
  <si>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</si>
  <si>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</si>
  <si>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</si>
  <si>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</si>
  <si>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</si>
  <si>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</si>
  <si>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</si>
  <si>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</si>
  <si>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</si>
  <si>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</si>
  <si>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</si>
  <si>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</si>
  <si>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</si>
  <si>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</si>
  <si>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</si>
  <si>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</si>
  <si>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</si>
  <si>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</si>
  <si>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</si>
  <si>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</si>
  <si>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</si>
  <si>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</si>
  <si>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</si>
  <si>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</si>
  <si>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</si>
  <si>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</si>
  <si>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PFB150012</t>
  </si>
  <si>
    <t>CARLA - CENTRUM PODPORY HUMAN. VĚD</t>
  </si>
  <si>
    <t>SO.01</t>
  </si>
  <si>
    <t>KOGNITIVNÍ LABORATOŘ</t>
  </si>
  <si>
    <t>SO.01.DPS</t>
  </si>
  <si>
    <t>ROZPOČET/VV - DPS</t>
  </si>
  <si>
    <t>0</t>
  </si>
  <si>
    <t>Přípravné a přidružené práce</t>
  </si>
  <si>
    <t>0.01</t>
  </si>
  <si>
    <t xml:space="preserve">Ověření umístění stávajících rozvodů TZB </t>
  </si>
  <si>
    <t>kompl</t>
  </si>
  <si>
    <t>3</t>
  </si>
  <si>
    <t>Svislé a kompletní konstrukce</t>
  </si>
  <si>
    <t>317168112R00</t>
  </si>
  <si>
    <t xml:space="preserve">Překlad keramický plochý 115x71x1250 mm </t>
  </si>
  <si>
    <t>kus</t>
  </si>
  <si>
    <t>342901111R00</t>
  </si>
  <si>
    <t xml:space="preserve">Osazování stěn bez dveří </t>
  </si>
  <si>
    <t>m2</t>
  </si>
  <si>
    <t>ozn. 103:2,83*(2,2+3,1)/2</t>
  </si>
  <si>
    <t>311</t>
  </si>
  <si>
    <t>Sádrokartonové konstrukce</t>
  </si>
  <si>
    <t>342263310RT2</t>
  </si>
  <si>
    <t>Úprava sádrokartonové příčky pro osazení umývadla do ocelové konstrukce, typ</t>
  </si>
  <si>
    <t>347013115R00</t>
  </si>
  <si>
    <t xml:space="preserve">Předstěna SDK,tl.55mm,1x ocel.kce CD,1x MA 12,5mm </t>
  </si>
  <si>
    <t>3.NP:(1,5+4,83)*3,0</t>
  </si>
  <si>
    <t>347015115R00</t>
  </si>
  <si>
    <t xml:space="preserve">Předstěna SDK, tl.65mm, ocel. kce CW, 1x MA 12,5mm </t>
  </si>
  <si>
    <t>1.PP:2,86*1,7+2,86*0,5-0,9*1,97</t>
  </si>
  <si>
    <t>3.NP:5,55*3,0</t>
  </si>
  <si>
    <t>61</t>
  </si>
  <si>
    <t>Upravy povrchů vnitřní</t>
  </si>
  <si>
    <t>612401291RT2</t>
  </si>
  <si>
    <t>Omítka malých ploch vnitřních stěn do 0,25 m2 s použitím suché maltové směsi</t>
  </si>
  <si>
    <t>1.PP - nový překlad:2</t>
  </si>
  <si>
    <t>612409991R00</t>
  </si>
  <si>
    <t xml:space="preserve">Začištění omítek kolem oken,dveří apod. </t>
  </si>
  <si>
    <t>m</t>
  </si>
  <si>
    <t>1.PP:4,9*2*2</t>
  </si>
  <si>
    <t>(2,2*2+3,14*2,83/2)*2</t>
  </si>
  <si>
    <t>64</t>
  </si>
  <si>
    <t>Osazování výplní otvorů</t>
  </si>
  <si>
    <t>642942111RT5</t>
  </si>
  <si>
    <t>Osazení zárubní dveřních ocelových, pl. do 2,5 m2 včetně dodávky zárubně  90 x 197 x 11 cm</t>
  </si>
  <si>
    <t>553310023</t>
  </si>
  <si>
    <t>Zárubeň ocelová HSE "LZ" 100, 900x1970 L, P</t>
  </si>
  <si>
    <t>95</t>
  </si>
  <si>
    <t>Dokončovací konstrukce na pozemních stavbách</t>
  </si>
  <si>
    <t>952901111R00</t>
  </si>
  <si>
    <t xml:space="preserve">Vyčištění budov o výšce podlaží do 4 m </t>
  </si>
  <si>
    <t>1.PP:2,86*0,8+7,11+8,91+24,05</t>
  </si>
  <si>
    <t>3.NP:6,4*8,1</t>
  </si>
  <si>
    <t>96</t>
  </si>
  <si>
    <t>Bourání konstrukcí</t>
  </si>
  <si>
    <t>967031132R00</t>
  </si>
  <si>
    <t xml:space="preserve">Přisekání rovných ostění cihelných na MVC </t>
  </si>
  <si>
    <t>1.PP:4,9*0,12</t>
  </si>
  <si>
    <t>970031200R00</t>
  </si>
  <si>
    <t xml:space="preserve">Vrtání jádrové do zdiva cihelného do D 200 mm </t>
  </si>
  <si>
    <t>1.PP:0,95</t>
  </si>
  <si>
    <t>971033631R00</t>
  </si>
  <si>
    <t xml:space="preserve">Vybourání otv. zeď cihel. pl.4 m2, tl.15 cm, MVC </t>
  </si>
  <si>
    <t>1.PP:0,9*2,0</t>
  </si>
  <si>
    <t>974031664R00</t>
  </si>
  <si>
    <t xml:space="preserve">Vysekání rýh zeď cihelná vtah. nosníků 15 x 15 cm </t>
  </si>
  <si>
    <t>1.PP:1,25</t>
  </si>
  <si>
    <t>99</t>
  </si>
  <si>
    <t>Staveništní přesun hmot</t>
  </si>
  <si>
    <t>999281108R00</t>
  </si>
  <si>
    <t xml:space="preserve">Přesun hmot pro opravy a údržbu do výšky 12 m </t>
  </si>
  <si>
    <t>t</t>
  </si>
  <si>
    <t>720</t>
  </si>
  <si>
    <t>Zdravotechnická instalace</t>
  </si>
  <si>
    <t>720.01</t>
  </si>
  <si>
    <t>Zdravotechnika celkem dle podrobného rozpočtu</t>
  </si>
  <si>
    <t>730</t>
  </si>
  <si>
    <t>Ústřední vytápění</t>
  </si>
  <si>
    <t>730.01</t>
  </si>
  <si>
    <t>Ústřední vytápění celkem celkem dle podrobného rozpočtu</t>
  </si>
  <si>
    <t>766</t>
  </si>
  <si>
    <t>Konstrukce truhlářské</t>
  </si>
  <si>
    <t>766695213R00</t>
  </si>
  <si>
    <t>Montáž prahů dveří jednokřídlových š. nad 10 cm vč. dodávky prahu š. 900 mm</t>
  </si>
  <si>
    <t>ozn. 101</t>
  </si>
  <si>
    <t xml:space="preserve">Dveřní křídlo 900/1970 vnitřní plné - D+M </t>
  </si>
  <si>
    <t>všechny výrobky vč. kování, příp. zasklení, doplňků a povrchové úpravy:1</t>
  </si>
  <si>
    <t>ozn. 102</t>
  </si>
  <si>
    <t>998766102R00</t>
  </si>
  <si>
    <t xml:space="preserve">Přesun hmot pro truhlářské konstr., výšky do 12 m </t>
  </si>
  <si>
    <t>767</t>
  </si>
  <si>
    <t>Konstrukce zámečnické</t>
  </si>
  <si>
    <t>ozn. 103</t>
  </si>
  <si>
    <t>Příčka dělící 2830/2200-3100 s dveřmi posuvnými desky LTD/tahokov - D+M</t>
  </si>
  <si>
    <t>ozn. 106</t>
  </si>
  <si>
    <t>Chránička ocel do D 200 mm vč. ucpávky zavíčkování - D+M</t>
  </si>
  <si>
    <t>ozn. 107</t>
  </si>
  <si>
    <t xml:space="preserve">Lišta podlahová přechodová Alu - D+M </t>
  </si>
  <si>
    <t>bm</t>
  </si>
  <si>
    <t>1. PP:0,75*2+1,0+1,2</t>
  </si>
  <si>
    <t>3. NP:0,90*2</t>
  </si>
  <si>
    <t>998767102R00</t>
  </si>
  <si>
    <t xml:space="preserve">Přesun hmot pro zámečnické konstr., výšky do 12 m </t>
  </si>
  <si>
    <t>776</t>
  </si>
  <si>
    <t>Podlahy povlakové</t>
  </si>
  <si>
    <t>776401800R00</t>
  </si>
  <si>
    <t xml:space="preserve">Demontáž soklíků nebo lišt, pryžových nebo z PVC </t>
  </si>
  <si>
    <t>3.NP:(6,33+8,05)*2-1,3</t>
  </si>
  <si>
    <t>776431010R00</t>
  </si>
  <si>
    <t>Montáž podlahových soklíků z koberc. pásů na lištu vč. dodávky PVC lišty</t>
  </si>
  <si>
    <t>3.NP:(6,33+8,05)*2-0,9*2</t>
  </si>
  <si>
    <t>(1,5+2,55)*2-0,9*2-1,3</t>
  </si>
  <si>
    <t>776572200R00</t>
  </si>
  <si>
    <t xml:space="preserve">Lepení povlakových podlah ze čtverců textilních </t>
  </si>
  <si>
    <t>1.PP:24,05-0,75+8,91</t>
  </si>
  <si>
    <t>3.NP:47,36+3,82</t>
  </si>
  <si>
    <t>697.01</t>
  </si>
  <si>
    <t xml:space="preserve">Koberec zátěžový čtverce 500x500 mm </t>
  </si>
  <si>
    <t>83,39*1,05</t>
  </si>
  <si>
    <t>31,96*0,1*1,05</t>
  </si>
  <si>
    <t>998776102R00</t>
  </si>
  <si>
    <t xml:space="preserve">Přesun hmot pro podlahy povlakové, výšky do 12 m </t>
  </si>
  <si>
    <t>783</t>
  </si>
  <si>
    <t>Nátěry</t>
  </si>
  <si>
    <t>783225100R00</t>
  </si>
  <si>
    <t xml:space="preserve">Nátěr syntetický kovových konstrukcí 2x + 1x email </t>
  </si>
  <si>
    <t>ozn. 101+102 - zárubně:4,9*0,2*2</t>
  </si>
  <si>
    <t>784</t>
  </si>
  <si>
    <t>Malby</t>
  </si>
  <si>
    <t>784443001RT1</t>
  </si>
  <si>
    <t>Malba disperzní interiérová, výška do 3,8 m nátěr bílý, 2 x, penetrace 1 x</t>
  </si>
  <si>
    <t>na SDK předstěny:</t>
  </si>
  <si>
    <t>(1,5+4,83)*3,0</t>
  </si>
  <si>
    <t>-1,0*2,6</t>
  </si>
  <si>
    <t>Mezisoučet</t>
  </si>
  <si>
    <t>na opravené a doplněné omítky:</t>
  </si>
  <si>
    <t>1.PP:4,9*2*2*0,5</t>
  </si>
  <si>
    <t>(2,2*2+3,14*2,83/2)*2*0,5</t>
  </si>
  <si>
    <t>0,5*2</t>
  </si>
  <si>
    <t>784443001RT4</t>
  </si>
  <si>
    <t>Malba disperzní interiérová, výška do 3,8 m nátěr omyvatelný, bílý, 2 x +1 x</t>
  </si>
  <si>
    <t>3.NP:1,0*2,6</t>
  </si>
  <si>
    <t>790</t>
  </si>
  <si>
    <t>Vnitřní vybavení - mobiliář</t>
  </si>
  <si>
    <t>790.01</t>
  </si>
  <si>
    <t>Vybavení laboratoře mobiliářem celkem dle podrobného rozpočtu</t>
  </si>
  <si>
    <t>796</t>
  </si>
  <si>
    <t>Vnitřní zařízení a vybavení interieru</t>
  </si>
  <si>
    <t>ozn. 104a+b</t>
  </si>
  <si>
    <t>Sestava stěn interierových akustických stěny posuvné, fixní dveřní moduly - D+M</t>
  </si>
  <si>
    <t>soubor</t>
  </si>
  <si>
    <t>ozn. 105a</t>
  </si>
  <si>
    <t>Roleta interierová 1300/1200 textilní, manuální vč. kapotáže a nádstavby oblouku - D+M</t>
  </si>
  <si>
    <t>ozn. 105b</t>
  </si>
  <si>
    <t>Roleta interierová 2350/2100 textilní, manuální vč. kapotáže - D+M</t>
  </si>
  <si>
    <t>M21</t>
  </si>
  <si>
    <t>Elektromontáže</t>
  </si>
  <si>
    <t>M21.01</t>
  </si>
  <si>
    <t>Silnoproudá elektroinstalace v 1.PP celkem dle podrobného rozpočtu</t>
  </si>
  <si>
    <t>M21.02</t>
  </si>
  <si>
    <t>Silnoproudá elektroinstalace v 3.NP celkem dle podrobného rozpočtu</t>
  </si>
  <si>
    <t>M22</t>
  </si>
  <si>
    <t>Montáž slaboproudé techniky</t>
  </si>
  <si>
    <t>M22.01</t>
  </si>
  <si>
    <t>Slaboproudá elektroinstalace celkem dle podrobného rozpočtu</t>
  </si>
  <si>
    <t>M24</t>
  </si>
  <si>
    <t>Montáže vzduchotechnických zařízení</t>
  </si>
  <si>
    <t>M24.01</t>
  </si>
  <si>
    <t>Vzduchotechnika celkem dle podrobného rozpočtu</t>
  </si>
  <si>
    <t>M36</t>
  </si>
  <si>
    <t>Montáže měřících a regulačních zařízení</t>
  </si>
  <si>
    <t>M36.01</t>
  </si>
  <si>
    <t>BMS systém řízení celkem dle podrobného rozpočtu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</si>
  <si>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</si>
  <si>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</si>
  <si>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</si>
  <si>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</si>
  <si>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</si>
  <si>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</si>
  <si>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</si>
  <si>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</si>
  <si>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</si>
  <si>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</si>
  <si>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</si>
  <si>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</si>
  <si>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</si>
  <si>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</si>
  <si>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979999999R00</t>
  </si>
  <si>
    <t xml:space="preserve">Poplatek za skládku 10 % příměsí - DUFONEV Brno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</si>
  <si>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</si>
  <si>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</si>
  <si>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</si>
  <si>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</si>
  <si>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</si>
  <si>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</si>
  <si>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</si>
  <si>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</si>
  <si>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Masarykova Universita v Brně</t>
  </si>
  <si>
    <t>PELČÁK &amp; partner, s.r.o., Brno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</si>
</sst>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5" fillId="3" borderId="62" xfId="1" applyNumberFormat="1" applyFont="1" applyFill="1" applyBorder="1" applyAlignment="1">
      <alignment horizontal="right" wrapText="1"/>
    </xf>
    <xf numFmtId="49" fontId="25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SO.01.DPS</v>
      </c>
      <c r="D2" s="5" t="str">
        <f>Rekapitulace!G2</f>
        <v>ROZPOČET/VV - DPS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274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PELČÁK &amp; partner, s.r.o., Brno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273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Rekapitulace!A34</f>
        <v>Ztížené výrobní podmínky</v>
      </c>
      <c r="E15" s="61"/>
      <c r="F15" s="62"/>
      <c r="G15" s="59">
        <f>Rekapitulace!I34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Rekapitulace!A35</f>
        <v>Oborová přirážka</v>
      </c>
      <c r="E16" s="63"/>
      <c r="F16" s="64"/>
      <c r="G16" s="59">
        <f>Rekapitulace!I35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Rekapitulace!A36</f>
        <v>Přesun stavebních kapacit</v>
      </c>
      <c r="E17" s="63"/>
      <c r="F17" s="64"/>
      <c r="G17" s="59">
        <f>Rekapitulace!I36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Rekapitulace!A37</f>
        <v>Mimostaveništní doprava</v>
      </c>
      <c r="E18" s="63"/>
      <c r="F18" s="64"/>
      <c r="G18" s="59">
        <f>Rekapitulace!I37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Rekapitulace!A38</f>
        <v>Zařízení staveniště</v>
      </c>
      <c r="E19" s="63"/>
      <c r="F19" s="64"/>
      <c r="G19" s="59">
        <f>Rekapitulace!I38</f>
        <v>0</v>
      </c>
    </row>
    <row r="20" spans="1:7" ht="15.95" customHeight="1">
      <c r="A20" s="67"/>
      <c r="B20" s="58"/>
      <c r="C20" s="59"/>
      <c r="D20" s="9" t="str">
        <f>Rekapitulace!A39</f>
        <v>Provoz investora</v>
      </c>
      <c r="E20" s="63"/>
      <c r="F20" s="64"/>
      <c r="G20" s="59">
        <f>Rekapitulace!I39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Rekapitulace!A40</f>
        <v>Kompletační činnost (IČD)</v>
      </c>
      <c r="E21" s="63"/>
      <c r="F21" s="64"/>
      <c r="G21" s="59">
        <f>Rekapitulace!I40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3"/>
  <sheetViews>
    <sheetView workbookViewId="0">
      <selection activeCell="H42" sqref="H42:I4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PFB150012 CARLA - CENTRUM PODPORY HUMAN. VĚD</v>
      </c>
      <c r="D1" s="111"/>
      <c r="E1" s="112"/>
      <c r="F1" s="111"/>
      <c r="G1" s="113" t="s">
        <v>49</v>
      </c>
      <c r="H1" s="114" t="s">
        <v>80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SO.01 KOGNITIVNÍ LABORATOŘ</v>
      </c>
      <c r="D2" s="119"/>
      <c r="E2" s="120"/>
      <c r="F2" s="119"/>
      <c r="G2" s="121" t="s">
        <v>81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0</v>
      </c>
      <c r="B7" s="133" t="str">
        <f>Položky!C7</f>
        <v>Přípravné a přidružené práce</v>
      </c>
      <c r="C7" s="69"/>
      <c r="D7" s="134"/>
      <c r="E7" s="228">
        <f>Položky!BA9</f>
        <v>0</v>
      </c>
      <c r="F7" s="229">
        <f>Položky!BB9</f>
        <v>0</v>
      </c>
      <c r="G7" s="229">
        <f>Položky!BC9</f>
        <v>0</v>
      </c>
      <c r="H7" s="229">
        <f>Položky!BD9</f>
        <v>0</v>
      </c>
      <c r="I7" s="230">
        <f>Položky!BE9</f>
        <v>0</v>
      </c>
    </row>
    <row r="8" spans="1:9" s="37" customFormat="1">
      <c r="A8" s="227" t="str">
        <f>Položky!B10</f>
        <v>3</v>
      </c>
      <c r="B8" s="133" t="str">
        <f>Položky!C10</f>
        <v>Svislé a kompletní konstrukce</v>
      </c>
      <c r="C8" s="69"/>
      <c r="D8" s="134"/>
      <c r="E8" s="228">
        <f>Položky!BA14</f>
        <v>0</v>
      </c>
      <c r="F8" s="229">
        <f>Položky!BB14</f>
        <v>0</v>
      </c>
      <c r="G8" s="229">
        <f>Položky!BC14</f>
        <v>0</v>
      </c>
      <c r="H8" s="229">
        <f>Položky!BD14</f>
        <v>0</v>
      </c>
      <c r="I8" s="230">
        <f>Položky!BE14</f>
        <v>0</v>
      </c>
    </row>
    <row r="9" spans="1:9" s="37" customFormat="1">
      <c r="A9" s="227" t="str">
        <f>Položky!B15</f>
        <v>311</v>
      </c>
      <c r="B9" s="133" t="str">
        <f>Položky!C15</f>
        <v>Sádrokartonové konstrukce</v>
      </c>
      <c r="C9" s="69"/>
      <c r="D9" s="134"/>
      <c r="E9" s="228">
        <f>Položky!BA22</f>
        <v>0</v>
      </c>
      <c r="F9" s="229">
        <f>Položky!BB22</f>
        <v>0</v>
      </c>
      <c r="G9" s="229">
        <f>Položky!BC22</f>
        <v>0</v>
      </c>
      <c r="H9" s="229">
        <f>Položky!BD22</f>
        <v>0</v>
      </c>
      <c r="I9" s="230">
        <f>Položky!BE22</f>
        <v>0</v>
      </c>
    </row>
    <row r="10" spans="1:9" s="37" customFormat="1">
      <c r="A10" s="227" t="str">
        <f>Položky!B23</f>
        <v>61</v>
      </c>
      <c r="B10" s="133" t="str">
        <f>Položky!C23</f>
        <v>Upravy povrchů vnitřní</v>
      </c>
      <c r="C10" s="69"/>
      <c r="D10" s="134"/>
      <c r="E10" s="228">
        <f>Položky!BA29</f>
        <v>0</v>
      </c>
      <c r="F10" s="229">
        <f>Položky!BB29</f>
        <v>0</v>
      </c>
      <c r="G10" s="229">
        <f>Položky!BC29</f>
        <v>0</v>
      </c>
      <c r="H10" s="229">
        <f>Položky!BD29</f>
        <v>0</v>
      </c>
      <c r="I10" s="230">
        <f>Položky!BE29</f>
        <v>0</v>
      </c>
    </row>
    <row r="11" spans="1:9" s="37" customFormat="1">
      <c r="A11" s="227" t="str">
        <f>Položky!B30</f>
        <v>64</v>
      </c>
      <c r="B11" s="133" t="str">
        <f>Položky!C30</f>
        <v>Osazování výplní otvorů</v>
      </c>
      <c r="C11" s="69"/>
      <c r="D11" s="134"/>
      <c r="E11" s="228">
        <f>Položky!BA33</f>
        <v>0</v>
      </c>
      <c r="F11" s="229">
        <f>Položky!BB33</f>
        <v>0</v>
      </c>
      <c r="G11" s="229">
        <f>Položky!BC33</f>
        <v>0</v>
      </c>
      <c r="H11" s="229">
        <f>Položky!BD33</f>
        <v>0</v>
      </c>
      <c r="I11" s="230">
        <f>Položky!BE33</f>
        <v>0</v>
      </c>
    </row>
    <row r="12" spans="1:9" s="37" customFormat="1">
      <c r="A12" s="227" t="str">
        <f>Položky!B34</f>
        <v>95</v>
      </c>
      <c r="B12" s="133" t="str">
        <f>Položky!C34</f>
        <v>Dokončovací konstrukce na pozemních stavbách</v>
      </c>
      <c r="C12" s="69"/>
      <c r="D12" s="134"/>
      <c r="E12" s="228">
        <f>Položky!BA38</f>
        <v>0</v>
      </c>
      <c r="F12" s="229">
        <f>Položky!BB38</f>
        <v>0</v>
      </c>
      <c r="G12" s="229">
        <f>Položky!BC38</f>
        <v>0</v>
      </c>
      <c r="H12" s="229">
        <f>Položky!BD38</f>
        <v>0</v>
      </c>
      <c r="I12" s="230">
        <f>Položky!BE38</f>
        <v>0</v>
      </c>
    </row>
    <row r="13" spans="1:9" s="37" customFormat="1">
      <c r="A13" s="227" t="str">
        <f>Položky!B39</f>
        <v>96</v>
      </c>
      <c r="B13" s="133" t="str">
        <f>Položky!C39</f>
        <v>Bourání konstrukcí</v>
      </c>
      <c r="C13" s="69"/>
      <c r="D13" s="134"/>
      <c r="E13" s="228">
        <f>Položky!BA48</f>
        <v>0</v>
      </c>
      <c r="F13" s="229">
        <f>Položky!BB48</f>
        <v>0</v>
      </c>
      <c r="G13" s="229">
        <f>Položky!BC48</f>
        <v>0</v>
      </c>
      <c r="H13" s="229">
        <f>Položky!BD48</f>
        <v>0</v>
      </c>
      <c r="I13" s="230">
        <f>Položky!BE48</f>
        <v>0</v>
      </c>
    </row>
    <row r="14" spans="1:9" s="37" customFormat="1">
      <c r="A14" s="227" t="str">
        <f>Položky!B49</f>
        <v>99</v>
      </c>
      <c r="B14" s="133" t="str">
        <f>Položky!C49</f>
        <v>Staveništní přesun hmot</v>
      </c>
      <c r="C14" s="69"/>
      <c r="D14" s="134"/>
      <c r="E14" s="228">
        <f>Položky!BA51</f>
        <v>0</v>
      </c>
      <c r="F14" s="229">
        <f>Položky!BB51</f>
        <v>0</v>
      </c>
      <c r="G14" s="229">
        <f>Položky!BC51</f>
        <v>0</v>
      </c>
      <c r="H14" s="229">
        <f>Položky!BD51</f>
        <v>0</v>
      </c>
      <c r="I14" s="230">
        <f>Položky!BE51</f>
        <v>0</v>
      </c>
    </row>
    <row r="15" spans="1:9" s="37" customFormat="1">
      <c r="A15" s="227" t="str">
        <f>Položky!B52</f>
        <v>720</v>
      </c>
      <c r="B15" s="133" t="str">
        <f>Položky!C52</f>
        <v>Zdravotechnická instalace</v>
      </c>
      <c r="C15" s="69"/>
      <c r="D15" s="134"/>
      <c r="E15" s="228">
        <f>Položky!BA54</f>
        <v>0</v>
      </c>
      <c r="F15" s="229">
        <f>Položky!BB54</f>
        <v>0</v>
      </c>
      <c r="G15" s="229">
        <f>Položky!BC54</f>
        <v>0</v>
      </c>
      <c r="H15" s="229">
        <f>Položky!BD54</f>
        <v>0</v>
      </c>
      <c r="I15" s="230">
        <f>Položky!BE54</f>
        <v>0</v>
      </c>
    </row>
    <row r="16" spans="1:9" s="37" customFormat="1">
      <c r="A16" s="227" t="str">
        <f>Položky!B55</f>
        <v>730</v>
      </c>
      <c r="B16" s="133" t="str">
        <f>Položky!C55</f>
        <v>Ústřední vytápění</v>
      </c>
      <c r="C16" s="69"/>
      <c r="D16" s="134"/>
      <c r="E16" s="228">
        <f>Položky!BA57</f>
        <v>0</v>
      </c>
      <c r="F16" s="229">
        <f>Položky!BB57</f>
        <v>0</v>
      </c>
      <c r="G16" s="229">
        <f>Položky!BC57</f>
        <v>0</v>
      </c>
      <c r="H16" s="229">
        <f>Položky!BD57</f>
        <v>0</v>
      </c>
      <c r="I16" s="230">
        <f>Položky!BE57</f>
        <v>0</v>
      </c>
    </row>
    <row r="17" spans="1:57" s="37" customFormat="1">
      <c r="A17" s="227" t="str">
        <f>Položky!B58</f>
        <v>766</v>
      </c>
      <c r="B17" s="133" t="str">
        <f>Položky!C58</f>
        <v>Konstrukce truhlářské</v>
      </c>
      <c r="C17" s="69"/>
      <c r="D17" s="134"/>
      <c r="E17" s="228">
        <f>Položky!BA64</f>
        <v>0</v>
      </c>
      <c r="F17" s="229">
        <f>Položky!BB64</f>
        <v>0</v>
      </c>
      <c r="G17" s="229">
        <f>Položky!BC64</f>
        <v>0</v>
      </c>
      <c r="H17" s="229">
        <f>Položky!BD64</f>
        <v>0</v>
      </c>
      <c r="I17" s="230">
        <f>Položky!BE64</f>
        <v>0</v>
      </c>
    </row>
    <row r="18" spans="1:57" s="37" customFormat="1">
      <c r="A18" s="227" t="str">
        <f>Položky!B65</f>
        <v>767</v>
      </c>
      <c r="B18" s="133" t="str">
        <f>Položky!C65</f>
        <v>Konstrukce zámečnické</v>
      </c>
      <c r="C18" s="69"/>
      <c r="D18" s="134"/>
      <c r="E18" s="228">
        <f>Položky!BA73</f>
        <v>0</v>
      </c>
      <c r="F18" s="229">
        <f>Položky!BB73</f>
        <v>0</v>
      </c>
      <c r="G18" s="229">
        <f>Položky!BC73</f>
        <v>0</v>
      </c>
      <c r="H18" s="229">
        <f>Položky!BD73</f>
        <v>0</v>
      </c>
      <c r="I18" s="230">
        <f>Položky!BE73</f>
        <v>0</v>
      </c>
    </row>
    <row r="19" spans="1:57" s="37" customFormat="1">
      <c r="A19" s="227" t="str">
        <f>Položky!B74</f>
        <v>776</v>
      </c>
      <c r="B19" s="133" t="str">
        <f>Položky!C74</f>
        <v>Podlahy povlakové</v>
      </c>
      <c r="C19" s="69"/>
      <c r="D19" s="134"/>
      <c r="E19" s="228">
        <f>Položky!BA87</f>
        <v>0</v>
      </c>
      <c r="F19" s="229">
        <f>Položky!BB87</f>
        <v>0</v>
      </c>
      <c r="G19" s="229">
        <f>Položky!BC87</f>
        <v>0</v>
      </c>
      <c r="H19" s="229">
        <f>Položky!BD87</f>
        <v>0</v>
      </c>
      <c r="I19" s="230">
        <f>Položky!BE87</f>
        <v>0</v>
      </c>
    </row>
    <row r="20" spans="1:57" s="37" customFormat="1">
      <c r="A20" s="227" t="str">
        <f>Položky!B88</f>
        <v>783</v>
      </c>
      <c r="B20" s="133" t="str">
        <f>Položky!C88</f>
        <v>Nátěry</v>
      </c>
      <c r="C20" s="69"/>
      <c r="D20" s="134"/>
      <c r="E20" s="228">
        <f>Položky!BA91</f>
        <v>0</v>
      </c>
      <c r="F20" s="229">
        <f>Položky!BB91</f>
        <v>0</v>
      </c>
      <c r="G20" s="229">
        <f>Položky!BC91</f>
        <v>0</v>
      </c>
      <c r="H20" s="229">
        <f>Položky!BD91</f>
        <v>0</v>
      </c>
      <c r="I20" s="230">
        <f>Položky!BE91</f>
        <v>0</v>
      </c>
    </row>
    <row r="21" spans="1:57" s="37" customFormat="1">
      <c r="A21" s="227" t="str">
        <f>Položky!B92</f>
        <v>784</v>
      </c>
      <c r="B21" s="133" t="str">
        <f>Položky!C92</f>
        <v>Malby</v>
      </c>
      <c r="C21" s="69"/>
      <c r="D21" s="134"/>
      <c r="E21" s="228">
        <f>Položky!BA107</f>
        <v>0</v>
      </c>
      <c r="F21" s="229">
        <f>Položky!BB107</f>
        <v>0</v>
      </c>
      <c r="G21" s="229">
        <f>Položky!BC107</f>
        <v>0</v>
      </c>
      <c r="H21" s="229">
        <f>Položky!BD107</f>
        <v>0</v>
      </c>
      <c r="I21" s="230">
        <f>Položky!BE107</f>
        <v>0</v>
      </c>
    </row>
    <row r="22" spans="1:57" s="37" customFormat="1">
      <c r="A22" s="227" t="str">
        <f>Položky!B108</f>
        <v>790</v>
      </c>
      <c r="B22" s="133" t="str">
        <f>Položky!C108</f>
        <v>Vnitřní vybavení - mobiliář</v>
      </c>
      <c r="C22" s="69"/>
      <c r="D22" s="134"/>
      <c r="E22" s="228">
        <f>Položky!BA110</f>
        <v>0</v>
      </c>
      <c r="F22" s="229">
        <f>Položky!BB110</f>
        <v>0</v>
      </c>
      <c r="G22" s="229">
        <f>Položky!BC110</f>
        <v>0</v>
      </c>
      <c r="H22" s="229">
        <f>Položky!BD110</f>
        <v>0</v>
      </c>
      <c r="I22" s="230">
        <f>Položky!BE110</f>
        <v>0</v>
      </c>
    </row>
    <row r="23" spans="1:57" s="37" customFormat="1">
      <c r="A23" s="227" t="str">
        <f>Položky!B111</f>
        <v>796</v>
      </c>
      <c r="B23" s="133" t="str">
        <f>Položky!C111</f>
        <v>Vnitřní zařízení a vybavení interieru</v>
      </c>
      <c r="C23" s="69"/>
      <c r="D23" s="134"/>
      <c r="E23" s="228">
        <f>Položky!BA117</f>
        <v>0</v>
      </c>
      <c r="F23" s="229">
        <f>Položky!BB117</f>
        <v>0</v>
      </c>
      <c r="G23" s="229">
        <f>Položky!BC117</f>
        <v>0</v>
      </c>
      <c r="H23" s="229">
        <f>Položky!BD117</f>
        <v>0</v>
      </c>
      <c r="I23" s="230">
        <f>Položky!BE117</f>
        <v>0</v>
      </c>
    </row>
    <row r="24" spans="1:57" s="37" customFormat="1">
      <c r="A24" s="227" t="str">
        <f>Položky!B118</f>
        <v>M21</v>
      </c>
      <c r="B24" s="133" t="str">
        <f>Položky!C118</f>
        <v>Elektromontáže</v>
      </c>
      <c r="C24" s="69"/>
      <c r="D24" s="134"/>
      <c r="E24" s="228">
        <f>Položky!BA121</f>
        <v>0</v>
      </c>
      <c r="F24" s="229">
        <f>Položky!BB121</f>
        <v>0</v>
      </c>
      <c r="G24" s="229">
        <f>Položky!BC121</f>
        <v>0</v>
      </c>
      <c r="H24" s="229">
        <f>Položky!BD121</f>
        <v>0</v>
      </c>
      <c r="I24" s="230">
        <f>Položky!BE121</f>
        <v>0</v>
      </c>
    </row>
    <row r="25" spans="1:57" s="37" customFormat="1">
      <c r="A25" s="227" t="str">
        <f>Položky!B122</f>
        <v>M22</v>
      </c>
      <c r="B25" s="133" t="str">
        <f>Položky!C122</f>
        <v>Montáž slaboproudé techniky</v>
      </c>
      <c r="C25" s="69"/>
      <c r="D25" s="134"/>
      <c r="E25" s="228">
        <f>Položky!BA124</f>
        <v>0</v>
      </c>
      <c r="F25" s="229">
        <f>Položky!BB124</f>
        <v>0</v>
      </c>
      <c r="G25" s="229">
        <f>Položky!BC124</f>
        <v>0</v>
      </c>
      <c r="H25" s="229">
        <f>Položky!BD124</f>
        <v>0</v>
      </c>
      <c r="I25" s="230">
        <f>Položky!BE124</f>
        <v>0</v>
      </c>
    </row>
    <row r="26" spans="1:57" s="37" customFormat="1">
      <c r="A26" s="227" t="str">
        <f>Položky!B125</f>
        <v>M24</v>
      </c>
      <c r="B26" s="133" t="str">
        <f>Položky!C125</f>
        <v>Montáže vzduchotechnických zařízení</v>
      </c>
      <c r="C26" s="69"/>
      <c r="D26" s="134"/>
      <c r="E26" s="228">
        <f>Položky!BA127</f>
        <v>0</v>
      </c>
      <c r="F26" s="229">
        <f>Položky!BB127</f>
        <v>0</v>
      </c>
      <c r="G26" s="229">
        <f>Položky!BC127</f>
        <v>0</v>
      </c>
      <c r="H26" s="229">
        <f>Položky!BD127</f>
        <v>0</v>
      </c>
      <c r="I26" s="230">
        <f>Položky!BE127</f>
        <v>0</v>
      </c>
    </row>
    <row r="27" spans="1:57" s="37" customFormat="1">
      <c r="A27" s="227" t="str">
        <f>Položky!B128</f>
        <v>M36</v>
      </c>
      <c r="B27" s="133" t="str">
        <f>Položky!C128</f>
        <v>Montáže měřících a regulačních zařízení</v>
      </c>
      <c r="C27" s="69"/>
      <c r="D27" s="134"/>
      <c r="E27" s="228">
        <f>Položky!BA130</f>
        <v>0</v>
      </c>
      <c r="F27" s="229">
        <f>Položky!BB130</f>
        <v>0</v>
      </c>
      <c r="G27" s="229">
        <f>Položky!BC130</f>
        <v>0</v>
      </c>
      <c r="H27" s="229">
        <f>Položky!BD130</f>
        <v>0</v>
      </c>
      <c r="I27" s="230">
        <f>Položky!BE130</f>
        <v>0</v>
      </c>
    </row>
    <row r="28" spans="1:57" s="37" customFormat="1" ht="13.5" thickBot="1">
      <c r="A28" s="227" t="str">
        <f>Položky!B131</f>
        <v>D96</v>
      </c>
      <c r="B28" s="133" t="str">
        <f>Položky!C131</f>
        <v>Přesuny suti a vybouraných hmot</v>
      </c>
      <c r="C28" s="69"/>
      <c r="D28" s="134"/>
      <c r="E28" s="228">
        <f>Položky!BA139</f>
        <v>0</v>
      </c>
      <c r="F28" s="229">
        <f>Položky!BB139</f>
        <v>0</v>
      </c>
      <c r="G28" s="229">
        <f>Položky!BC139</f>
        <v>0</v>
      </c>
      <c r="H28" s="229">
        <f>Položky!BD139</f>
        <v>0</v>
      </c>
      <c r="I28" s="230">
        <f>Položky!BE139</f>
        <v>0</v>
      </c>
    </row>
    <row r="29" spans="1:57" s="141" customFormat="1" ht="13.5" thickBot="1">
      <c r="A29" s="135"/>
      <c r="B29" s="136" t="s">
        <v>57</v>
      </c>
      <c r="C29" s="136"/>
      <c r="D29" s="137"/>
      <c r="E29" s="138">
        <f>SUM(E7:E28)</f>
        <v>0</v>
      </c>
      <c r="F29" s="139">
        <f>SUM(F7:F28)</f>
        <v>0</v>
      </c>
      <c r="G29" s="139">
        <f>SUM(G7:G28)</f>
        <v>0</v>
      </c>
      <c r="H29" s="139">
        <f>SUM(H7:H28)</f>
        <v>0</v>
      </c>
      <c r="I29" s="140">
        <f>SUM(I7:I28)</f>
        <v>0</v>
      </c>
    </row>
    <row r="30" spans="1:57">
      <c r="A30" s="69"/>
      <c r="B30" s="69"/>
      <c r="C30" s="69"/>
      <c r="D30" s="69"/>
      <c r="E30" s="69"/>
      <c r="F30" s="69"/>
      <c r="G30" s="69"/>
      <c r="H30" s="69"/>
      <c r="I30" s="69"/>
    </row>
    <row r="31" spans="1:57" ht="19.5" customHeight="1">
      <c r="A31" s="125" t="s">
        <v>58</v>
      </c>
      <c r="B31" s="125"/>
      <c r="C31" s="125"/>
      <c r="D31" s="125"/>
      <c r="E31" s="125"/>
      <c r="F31" s="125"/>
      <c r="G31" s="142"/>
      <c r="H31" s="125"/>
      <c r="I31" s="125"/>
      <c r="BA31" s="43"/>
      <c r="BB31" s="43"/>
      <c r="BC31" s="43"/>
      <c r="BD31" s="43"/>
      <c r="BE31" s="43"/>
    </row>
    <row r="32" spans="1:57" ht="13.5" thickBot="1">
      <c r="A32" s="82"/>
      <c r="B32" s="82"/>
      <c r="C32" s="82"/>
      <c r="D32" s="82"/>
      <c r="E32" s="82"/>
      <c r="F32" s="82"/>
      <c r="G32" s="82"/>
      <c r="H32" s="82"/>
      <c r="I32" s="82"/>
    </row>
    <row r="33" spans="1:53">
      <c r="A33" s="76" t="s">
        <v>59</v>
      </c>
      <c r="B33" s="77"/>
      <c r="C33" s="77"/>
      <c r="D33" s="143"/>
      <c r="E33" s="144" t="s">
        <v>60</v>
      </c>
      <c r="F33" s="145" t="s">
        <v>61</v>
      </c>
      <c r="G33" s="146" t="s">
        <v>62</v>
      </c>
      <c r="H33" s="147"/>
      <c r="I33" s="148" t="s">
        <v>60</v>
      </c>
    </row>
    <row r="34" spans="1:53">
      <c r="A34" s="67" t="s">
        <v>265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0</v>
      </c>
    </row>
    <row r="35" spans="1:53">
      <c r="A35" s="67" t="s">
        <v>266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0</v>
      </c>
    </row>
    <row r="36" spans="1:53">
      <c r="A36" s="67" t="s">
        <v>267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0</v>
      </c>
    </row>
    <row r="37" spans="1:53">
      <c r="A37" s="67" t="s">
        <v>268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0</v>
      </c>
    </row>
    <row r="38" spans="1:53">
      <c r="A38" s="67" t="s">
        <v>269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1</v>
      </c>
    </row>
    <row r="39" spans="1:53">
      <c r="A39" s="67" t="s">
        <v>270</v>
      </c>
      <c r="B39" s="58"/>
      <c r="C39" s="58"/>
      <c r="D39" s="149"/>
      <c r="E39" s="150"/>
      <c r="F39" s="151"/>
      <c r="G39" s="152">
        <f>CHOOSE(BA39+1,HSV+PSV,HSV+PSV+Mont,HSV+PSV+Dodavka+Mont,HSV,PSV,Mont,Dodavka,Mont+Dodavka,0)</f>
        <v>0</v>
      </c>
      <c r="H39" s="153"/>
      <c r="I39" s="154">
        <f>E39+F39*G39/100</f>
        <v>0</v>
      </c>
      <c r="BA39">
        <v>1</v>
      </c>
    </row>
    <row r="40" spans="1:53">
      <c r="A40" s="67" t="s">
        <v>271</v>
      </c>
      <c r="B40" s="58"/>
      <c r="C40" s="58"/>
      <c r="D40" s="149"/>
      <c r="E40" s="150"/>
      <c r="F40" s="151"/>
      <c r="G40" s="152">
        <f>CHOOSE(BA40+1,HSV+PSV,HSV+PSV+Mont,HSV+PSV+Dodavka+Mont,HSV,PSV,Mont,Dodavka,Mont+Dodavka,0)</f>
        <v>0</v>
      </c>
      <c r="H40" s="153"/>
      <c r="I40" s="154">
        <f>E40+F40*G40/100</f>
        <v>0</v>
      </c>
      <c r="BA40">
        <v>2</v>
      </c>
    </row>
    <row r="41" spans="1:53">
      <c r="A41" s="67" t="s">
        <v>272</v>
      </c>
      <c r="B41" s="58"/>
      <c r="C41" s="58"/>
      <c r="D41" s="149"/>
      <c r="E41" s="150"/>
      <c r="F41" s="151"/>
      <c r="G41" s="152">
        <f>CHOOSE(BA41+1,HSV+PSV,HSV+PSV+Mont,HSV+PSV+Dodavka+Mont,HSV,PSV,Mont,Dodavka,Mont+Dodavka,0)</f>
        <v>0</v>
      </c>
      <c r="H41" s="153"/>
      <c r="I41" s="154">
        <f>E41+F41*G41/100</f>
        <v>0</v>
      </c>
      <c r="BA41">
        <v>2</v>
      </c>
    </row>
    <row r="42" spans="1:53" ht="13.5" thickBot="1">
      <c r="A42" s="155"/>
      <c r="B42" s="156" t="s">
        <v>63</v>
      </c>
      <c r="C42" s="157"/>
      <c r="D42" s="158"/>
      <c r="E42" s="159"/>
      <c r="F42" s="160"/>
      <c r="G42" s="160"/>
      <c r="H42" s="161">
        <f>SUM(I34:I41)</f>
        <v>0</v>
      </c>
      <c r="I42" s="162"/>
    </row>
    <row r="44" spans="1:53">
      <c r="B44" s="141"/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  <row r="91" spans="6:9">
      <c r="F91" s="163"/>
      <c r="G91" s="164"/>
      <c r="H91" s="164"/>
      <c r="I91" s="165"/>
    </row>
    <row r="92" spans="6:9">
      <c r="F92" s="163"/>
      <c r="G92" s="164"/>
      <c r="H92" s="164"/>
      <c r="I92" s="165"/>
    </row>
    <row r="93" spans="6:9">
      <c r="F93" s="163"/>
      <c r="G93" s="164"/>
      <c r="H93" s="164"/>
      <c r="I93" s="165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2"/>
  <sheetViews>
    <sheetView showGridLines="0" showZeros="0" zoomScaleNormal="100" workbookViewId="0">
      <selection activeCell="A139" sqref="A139:IV141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PFB150012 CARLA - CENTRUM PODPORY HUMAN. VĚD</v>
      </c>
      <c r="D3" s="172"/>
      <c r="E3" s="173" t="s">
        <v>64</v>
      </c>
      <c r="F3" s="174" t="str">
        <f>Rekapitulace!H1</f>
        <v>SO.01.DPS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SO.01 KOGNITIVNÍ LABORATOŘ</v>
      </c>
      <c r="D4" s="177"/>
      <c r="E4" s="178" t="str">
        <f>Rekapitulace!G2</f>
        <v>ROZPOČET/VV - DPS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37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0</v>
      </c>
    </row>
    <row r="9" spans="1:104">
      <c r="A9" s="211"/>
      <c r="B9" s="212" t="s">
        <v>73</v>
      </c>
      <c r="C9" s="213" t="str">
        <f>CONCATENATE(B7," ",C7)</f>
        <v>0 Přípravné a přidružené práce</v>
      </c>
      <c r="D9" s="214"/>
      <c r="E9" s="215"/>
      <c r="F9" s="216"/>
      <c r="G9" s="217">
        <f>SUM(G7:G8)</f>
        <v>0</v>
      </c>
      <c r="O9" s="195">
        <v>4</v>
      </c>
      <c r="BA9" s="218">
        <f>SUM(BA7:BA8)</f>
        <v>0</v>
      </c>
      <c r="BB9" s="218">
        <f>SUM(BB7:BB8)</f>
        <v>0</v>
      </c>
      <c r="BC9" s="218">
        <f>SUM(BC7:BC8)</f>
        <v>0</v>
      </c>
      <c r="BD9" s="218">
        <f>SUM(BD7:BD8)</f>
        <v>0</v>
      </c>
      <c r="BE9" s="218">
        <f>SUM(BE7:BE8)</f>
        <v>0</v>
      </c>
    </row>
    <row r="10" spans="1:104">
      <c r="A10" s="188" t="s">
        <v>72</v>
      </c>
      <c r="B10" s="189" t="s">
        <v>87</v>
      </c>
      <c r="C10" s="190" t="s">
        <v>88</v>
      </c>
      <c r="D10" s="191"/>
      <c r="E10" s="192"/>
      <c r="F10" s="192"/>
      <c r="G10" s="193"/>
      <c r="H10" s="194"/>
      <c r="I10" s="194"/>
      <c r="O10" s="195">
        <v>1</v>
      </c>
    </row>
    <row r="11" spans="1:104">
      <c r="A11" s="196">
        <v>2</v>
      </c>
      <c r="B11" s="197" t="s">
        <v>89</v>
      </c>
      <c r="C11" s="198" t="s">
        <v>90</v>
      </c>
      <c r="D11" s="199" t="s">
        <v>91</v>
      </c>
      <c r="E11" s="200">
        <v>1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2.2880000000000001E-2</v>
      </c>
    </row>
    <row r="12" spans="1:104">
      <c r="A12" s="196">
        <v>3</v>
      </c>
      <c r="B12" s="197" t="s">
        <v>92</v>
      </c>
      <c r="C12" s="198" t="s">
        <v>93</v>
      </c>
      <c r="D12" s="199" t="s">
        <v>94</v>
      </c>
      <c r="E12" s="200">
        <v>7.4995000000000003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1.8699999999999999E-3</v>
      </c>
    </row>
    <row r="13" spans="1:104">
      <c r="A13" s="203"/>
      <c r="B13" s="205"/>
      <c r="C13" s="206" t="s">
        <v>95</v>
      </c>
      <c r="D13" s="207"/>
      <c r="E13" s="208">
        <v>7.4995000000000003</v>
      </c>
      <c r="F13" s="209"/>
      <c r="G13" s="210"/>
      <c r="M13" s="204" t="s">
        <v>95</v>
      </c>
      <c r="O13" s="195"/>
    </row>
    <row r="14" spans="1:104">
      <c r="A14" s="211"/>
      <c r="B14" s="212" t="s">
        <v>73</v>
      </c>
      <c r="C14" s="213" t="str">
        <f>CONCATENATE(B10," ",C10)</f>
        <v>3 Svislé a kompletní konstrukce</v>
      </c>
      <c r="D14" s="214"/>
      <c r="E14" s="215"/>
      <c r="F14" s="216"/>
      <c r="G14" s="217">
        <f>SUM(G10:G13)</f>
        <v>0</v>
      </c>
      <c r="O14" s="195">
        <v>4</v>
      </c>
      <c r="BA14" s="218">
        <f>SUM(BA10:BA13)</f>
        <v>0</v>
      </c>
      <c r="BB14" s="218">
        <f>SUM(BB10:BB13)</f>
        <v>0</v>
      </c>
      <c r="BC14" s="218">
        <f>SUM(BC10:BC13)</f>
        <v>0</v>
      </c>
      <c r="BD14" s="218">
        <f>SUM(BD10:BD13)</f>
        <v>0</v>
      </c>
      <c r="BE14" s="218">
        <f>SUM(BE10:BE13)</f>
        <v>0</v>
      </c>
    </row>
    <row r="15" spans="1:104">
      <c r="A15" s="188" t="s">
        <v>72</v>
      </c>
      <c r="B15" s="189" t="s">
        <v>96</v>
      </c>
      <c r="C15" s="190" t="s">
        <v>97</v>
      </c>
      <c r="D15" s="191"/>
      <c r="E15" s="192"/>
      <c r="F15" s="192"/>
      <c r="G15" s="193"/>
      <c r="H15" s="194"/>
      <c r="I15" s="194"/>
      <c r="O15" s="195">
        <v>1</v>
      </c>
    </row>
    <row r="16" spans="1:104" ht="22.5">
      <c r="A16" s="196">
        <v>4</v>
      </c>
      <c r="B16" s="197" t="s">
        <v>98</v>
      </c>
      <c r="C16" s="198" t="s">
        <v>99</v>
      </c>
      <c r="D16" s="199" t="s">
        <v>91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8.5000000000000006E-3</v>
      </c>
    </row>
    <row r="17" spans="1:104">
      <c r="A17" s="196">
        <v>5</v>
      </c>
      <c r="B17" s="197" t="s">
        <v>100</v>
      </c>
      <c r="C17" s="198" t="s">
        <v>101</v>
      </c>
      <c r="D17" s="199" t="s">
        <v>94</v>
      </c>
      <c r="E17" s="200">
        <v>18.989999999999998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1.5689999999999999E-2</v>
      </c>
    </row>
    <row r="18" spans="1:104">
      <c r="A18" s="203"/>
      <c r="B18" s="205"/>
      <c r="C18" s="206" t="s">
        <v>102</v>
      </c>
      <c r="D18" s="207"/>
      <c r="E18" s="208">
        <v>18.989999999999998</v>
      </c>
      <c r="F18" s="209"/>
      <c r="G18" s="210"/>
      <c r="M18" s="204" t="s">
        <v>102</v>
      </c>
      <c r="O18" s="195"/>
    </row>
    <row r="19" spans="1:104">
      <c r="A19" s="196">
        <v>6</v>
      </c>
      <c r="B19" s="197" t="s">
        <v>103</v>
      </c>
      <c r="C19" s="198" t="s">
        <v>104</v>
      </c>
      <c r="D19" s="199" t="s">
        <v>94</v>
      </c>
      <c r="E19" s="200">
        <v>21.169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1.6330000000000001E-2</v>
      </c>
    </row>
    <row r="20" spans="1:104">
      <c r="A20" s="203"/>
      <c r="B20" s="205"/>
      <c r="C20" s="206" t="s">
        <v>105</v>
      </c>
      <c r="D20" s="207"/>
      <c r="E20" s="208">
        <v>4.5190000000000001</v>
      </c>
      <c r="F20" s="209"/>
      <c r="G20" s="210"/>
      <c r="M20" s="204" t="s">
        <v>105</v>
      </c>
      <c r="O20" s="195"/>
    </row>
    <row r="21" spans="1:104">
      <c r="A21" s="203"/>
      <c r="B21" s="205"/>
      <c r="C21" s="206" t="s">
        <v>106</v>
      </c>
      <c r="D21" s="207"/>
      <c r="E21" s="208">
        <v>16.649999999999999</v>
      </c>
      <c r="F21" s="209"/>
      <c r="G21" s="210"/>
      <c r="M21" s="204" t="s">
        <v>106</v>
      </c>
      <c r="O21" s="195"/>
    </row>
    <row r="22" spans="1:104">
      <c r="A22" s="211"/>
      <c r="B22" s="212" t="s">
        <v>73</v>
      </c>
      <c r="C22" s="213" t="str">
        <f>CONCATENATE(B15," ",C15)</f>
        <v>311 Sádrokartonové konstrukce</v>
      </c>
      <c r="D22" s="214"/>
      <c r="E22" s="215"/>
      <c r="F22" s="216"/>
      <c r="G22" s="217">
        <f>SUM(G15:G21)</f>
        <v>0</v>
      </c>
      <c r="O22" s="195">
        <v>4</v>
      </c>
      <c r="BA22" s="218">
        <f>SUM(BA15:BA21)</f>
        <v>0</v>
      </c>
      <c r="BB22" s="218">
        <f>SUM(BB15:BB21)</f>
        <v>0</v>
      </c>
      <c r="BC22" s="218">
        <f>SUM(BC15:BC21)</f>
        <v>0</v>
      </c>
      <c r="BD22" s="218">
        <f>SUM(BD15:BD21)</f>
        <v>0</v>
      </c>
      <c r="BE22" s="218">
        <f>SUM(BE15:BE21)</f>
        <v>0</v>
      </c>
    </row>
    <row r="23" spans="1:104">
      <c r="A23" s="188" t="s">
        <v>72</v>
      </c>
      <c r="B23" s="189" t="s">
        <v>107</v>
      </c>
      <c r="C23" s="190" t="s">
        <v>108</v>
      </c>
      <c r="D23" s="191"/>
      <c r="E23" s="192"/>
      <c r="F23" s="192"/>
      <c r="G23" s="193"/>
      <c r="H23" s="194"/>
      <c r="I23" s="194"/>
      <c r="O23" s="195">
        <v>1</v>
      </c>
    </row>
    <row r="24" spans="1:104" ht="22.5">
      <c r="A24" s="196">
        <v>7</v>
      </c>
      <c r="B24" s="197" t="s">
        <v>109</v>
      </c>
      <c r="C24" s="198" t="s">
        <v>110</v>
      </c>
      <c r="D24" s="199" t="s">
        <v>91</v>
      </c>
      <c r="E24" s="200">
        <v>2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1.187E-2</v>
      </c>
    </row>
    <row r="25" spans="1:104">
      <c r="A25" s="203"/>
      <c r="B25" s="205"/>
      <c r="C25" s="206" t="s">
        <v>111</v>
      </c>
      <c r="D25" s="207"/>
      <c r="E25" s="208">
        <v>2</v>
      </c>
      <c r="F25" s="209"/>
      <c r="G25" s="210"/>
      <c r="M25" s="204" t="s">
        <v>111</v>
      </c>
      <c r="O25" s="195"/>
    </row>
    <row r="26" spans="1:104">
      <c r="A26" s="196">
        <v>8</v>
      </c>
      <c r="B26" s="197" t="s">
        <v>112</v>
      </c>
      <c r="C26" s="198" t="s">
        <v>113</v>
      </c>
      <c r="D26" s="199" t="s">
        <v>114</v>
      </c>
      <c r="E26" s="200">
        <v>37.286200000000001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4.3099999999999996E-3</v>
      </c>
    </row>
    <row r="27" spans="1:104">
      <c r="A27" s="203"/>
      <c r="B27" s="205"/>
      <c r="C27" s="206" t="s">
        <v>115</v>
      </c>
      <c r="D27" s="207"/>
      <c r="E27" s="208">
        <v>19.600000000000001</v>
      </c>
      <c r="F27" s="209"/>
      <c r="G27" s="210"/>
      <c r="M27" s="204" t="s">
        <v>115</v>
      </c>
      <c r="O27" s="195"/>
    </row>
    <row r="28" spans="1:104">
      <c r="A28" s="203"/>
      <c r="B28" s="205"/>
      <c r="C28" s="206" t="s">
        <v>116</v>
      </c>
      <c r="D28" s="207"/>
      <c r="E28" s="208">
        <v>17.686199999999999</v>
      </c>
      <c r="F28" s="209"/>
      <c r="G28" s="210"/>
      <c r="M28" s="204" t="s">
        <v>116</v>
      </c>
      <c r="O28" s="195"/>
    </row>
    <row r="29" spans="1:104">
      <c r="A29" s="211"/>
      <c r="B29" s="212" t="s">
        <v>73</v>
      </c>
      <c r="C29" s="213" t="str">
        <f>CONCATENATE(B23," ",C23)</f>
        <v>61 Upravy povrchů vnitřní</v>
      </c>
      <c r="D29" s="214"/>
      <c r="E29" s="215"/>
      <c r="F29" s="216"/>
      <c r="G29" s="217">
        <f>SUM(G23:G28)</f>
        <v>0</v>
      </c>
      <c r="O29" s="195">
        <v>4</v>
      </c>
      <c r="BA29" s="218">
        <f>SUM(BA23:BA28)</f>
        <v>0</v>
      </c>
      <c r="BB29" s="218">
        <f>SUM(BB23:BB28)</f>
        <v>0</v>
      </c>
      <c r="BC29" s="218">
        <f>SUM(BC23:BC28)</f>
        <v>0</v>
      </c>
      <c r="BD29" s="218">
        <f>SUM(BD23:BD28)</f>
        <v>0</v>
      </c>
      <c r="BE29" s="218">
        <f>SUM(BE23:BE28)</f>
        <v>0</v>
      </c>
    </row>
    <row r="30" spans="1:104">
      <c r="A30" s="188" t="s">
        <v>72</v>
      </c>
      <c r="B30" s="189" t="s">
        <v>117</v>
      </c>
      <c r="C30" s="190" t="s">
        <v>118</v>
      </c>
      <c r="D30" s="191"/>
      <c r="E30" s="192"/>
      <c r="F30" s="192"/>
      <c r="G30" s="193"/>
      <c r="H30" s="194"/>
      <c r="I30" s="194"/>
      <c r="O30" s="195">
        <v>1</v>
      </c>
    </row>
    <row r="31" spans="1:104" ht="22.5">
      <c r="A31" s="196">
        <v>9</v>
      </c>
      <c r="B31" s="197" t="s">
        <v>119</v>
      </c>
      <c r="C31" s="198" t="s">
        <v>120</v>
      </c>
      <c r="D31" s="199" t="s">
        <v>91</v>
      </c>
      <c r="E31" s="200">
        <v>2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3.1109999999999999E-2</v>
      </c>
    </row>
    <row r="32" spans="1:104">
      <c r="A32" s="196">
        <v>10</v>
      </c>
      <c r="B32" s="197" t="s">
        <v>121</v>
      </c>
      <c r="C32" s="198" t="s">
        <v>122</v>
      </c>
      <c r="D32" s="199" t="s">
        <v>91</v>
      </c>
      <c r="E32" s="200">
        <v>2</v>
      </c>
      <c r="F32" s="200">
        <v>0</v>
      </c>
      <c r="G32" s="201">
        <f>E32*F32</f>
        <v>0</v>
      </c>
      <c r="O32" s="195">
        <v>2</v>
      </c>
      <c r="AA32" s="167">
        <v>3</v>
      </c>
      <c r="AB32" s="167">
        <v>1</v>
      </c>
      <c r="AC32" s="167">
        <v>553310023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3</v>
      </c>
      <c r="CB32" s="202">
        <v>1</v>
      </c>
      <c r="CZ32" s="167">
        <v>1.7500000000000002E-2</v>
      </c>
    </row>
    <row r="33" spans="1:104">
      <c r="A33" s="211"/>
      <c r="B33" s="212" t="s">
        <v>73</v>
      </c>
      <c r="C33" s="213" t="str">
        <f>CONCATENATE(B30," ",C30)</f>
        <v>64 Osazování výplní otvorů</v>
      </c>
      <c r="D33" s="214"/>
      <c r="E33" s="215"/>
      <c r="F33" s="216"/>
      <c r="G33" s="217">
        <f>SUM(G30:G32)</f>
        <v>0</v>
      </c>
      <c r="O33" s="195">
        <v>4</v>
      </c>
      <c r="BA33" s="218">
        <f>SUM(BA30:BA32)</f>
        <v>0</v>
      </c>
      <c r="BB33" s="218">
        <f>SUM(BB30:BB32)</f>
        <v>0</v>
      </c>
      <c r="BC33" s="218">
        <f>SUM(BC30:BC32)</f>
        <v>0</v>
      </c>
      <c r="BD33" s="218">
        <f>SUM(BD30:BD32)</f>
        <v>0</v>
      </c>
      <c r="BE33" s="218">
        <f>SUM(BE30:BE32)</f>
        <v>0</v>
      </c>
    </row>
    <row r="34" spans="1:104">
      <c r="A34" s="188" t="s">
        <v>72</v>
      </c>
      <c r="B34" s="189" t="s">
        <v>123</v>
      </c>
      <c r="C34" s="190" t="s">
        <v>124</v>
      </c>
      <c r="D34" s="191"/>
      <c r="E34" s="192"/>
      <c r="F34" s="192"/>
      <c r="G34" s="193"/>
      <c r="H34" s="194"/>
      <c r="I34" s="194"/>
      <c r="O34" s="195">
        <v>1</v>
      </c>
    </row>
    <row r="35" spans="1:104">
      <c r="A35" s="196">
        <v>11</v>
      </c>
      <c r="B35" s="197" t="s">
        <v>125</v>
      </c>
      <c r="C35" s="198" t="s">
        <v>126</v>
      </c>
      <c r="D35" s="199" t="s">
        <v>94</v>
      </c>
      <c r="E35" s="200">
        <v>94.197999999999993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4.0000000000000003E-5</v>
      </c>
    </row>
    <row r="36" spans="1:104">
      <c r="A36" s="203"/>
      <c r="B36" s="205"/>
      <c r="C36" s="206" t="s">
        <v>127</v>
      </c>
      <c r="D36" s="207"/>
      <c r="E36" s="208">
        <v>42.357999999999997</v>
      </c>
      <c r="F36" s="209"/>
      <c r="G36" s="210"/>
      <c r="M36" s="204" t="s">
        <v>127</v>
      </c>
      <c r="O36" s="195"/>
    </row>
    <row r="37" spans="1:104">
      <c r="A37" s="203"/>
      <c r="B37" s="205"/>
      <c r="C37" s="206" t="s">
        <v>128</v>
      </c>
      <c r="D37" s="207"/>
      <c r="E37" s="208">
        <v>51.84</v>
      </c>
      <c r="F37" s="209"/>
      <c r="G37" s="210"/>
      <c r="M37" s="204" t="s">
        <v>128</v>
      </c>
      <c r="O37" s="195"/>
    </row>
    <row r="38" spans="1:104">
      <c r="A38" s="211"/>
      <c r="B38" s="212" t="s">
        <v>73</v>
      </c>
      <c r="C38" s="213" t="str">
        <f>CONCATENATE(B34," ",C34)</f>
        <v>95 Dokončovací konstrukce na pozemních stavbách</v>
      </c>
      <c r="D38" s="214"/>
      <c r="E38" s="215"/>
      <c r="F38" s="216"/>
      <c r="G38" s="217">
        <f>SUM(G34:G37)</f>
        <v>0</v>
      </c>
      <c r="O38" s="195">
        <v>4</v>
      </c>
      <c r="BA38" s="218">
        <f>SUM(BA34:BA37)</f>
        <v>0</v>
      </c>
      <c r="BB38" s="218">
        <f>SUM(BB34:BB37)</f>
        <v>0</v>
      </c>
      <c r="BC38" s="218">
        <f>SUM(BC34:BC37)</f>
        <v>0</v>
      </c>
      <c r="BD38" s="218">
        <f>SUM(BD34:BD37)</f>
        <v>0</v>
      </c>
      <c r="BE38" s="218">
        <f>SUM(BE34:BE37)</f>
        <v>0</v>
      </c>
    </row>
    <row r="39" spans="1:104">
      <c r="A39" s="188" t="s">
        <v>72</v>
      </c>
      <c r="B39" s="189" t="s">
        <v>129</v>
      </c>
      <c r="C39" s="190" t="s">
        <v>130</v>
      </c>
      <c r="D39" s="191"/>
      <c r="E39" s="192"/>
      <c r="F39" s="192"/>
      <c r="G39" s="193"/>
      <c r="H39" s="194"/>
      <c r="I39" s="194"/>
      <c r="O39" s="195">
        <v>1</v>
      </c>
    </row>
    <row r="40" spans="1:104">
      <c r="A40" s="196">
        <v>12</v>
      </c>
      <c r="B40" s="197" t="s">
        <v>131</v>
      </c>
      <c r="C40" s="198" t="s">
        <v>132</v>
      </c>
      <c r="D40" s="199" t="s">
        <v>94</v>
      </c>
      <c r="E40" s="200">
        <v>0.58799999999999997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0</v>
      </c>
    </row>
    <row r="41" spans="1:104">
      <c r="A41" s="203"/>
      <c r="B41" s="205"/>
      <c r="C41" s="206" t="s">
        <v>133</v>
      </c>
      <c r="D41" s="207"/>
      <c r="E41" s="208">
        <v>0.58799999999999997</v>
      </c>
      <c r="F41" s="209"/>
      <c r="G41" s="210"/>
      <c r="M41" s="204" t="s">
        <v>133</v>
      </c>
      <c r="O41" s="195"/>
    </row>
    <row r="42" spans="1:104">
      <c r="A42" s="196">
        <v>13</v>
      </c>
      <c r="B42" s="197" t="s">
        <v>134</v>
      </c>
      <c r="C42" s="198" t="s">
        <v>135</v>
      </c>
      <c r="D42" s="199" t="s">
        <v>114</v>
      </c>
      <c r="E42" s="200">
        <v>0.95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0</v>
      </c>
    </row>
    <row r="43" spans="1:104">
      <c r="A43" s="203"/>
      <c r="B43" s="205"/>
      <c r="C43" s="206" t="s">
        <v>136</v>
      </c>
      <c r="D43" s="207"/>
      <c r="E43" s="208">
        <v>0.95</v>
      </c>
      <c r="F43" s="209"/>
      <c r="G43" s="210"/>
      <c r="M43" s="204" t="s">
        <v>136</v>
      </c>
      <c r="O43" s="195"/>
    </row>
    <row r="44" spans="1:104">
      <c r="A44" s="196">
        <v>14</v>
      </c>
      <c r="B44" s="197" t="s">
        <v>137</v>
      </c>
      <c r="C44" s="198" t="s">
        <v>138</v>
      </c>
      <c r="D44" s="199" t="s">
        <v>94</v>
      </c>
      <c r="E44" s="200">
        <v>1.8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5.4000000000000001E-4</v>
      </c>
    </row>
    <row r="45" spans="1:104">
      <c r="A45" s="203"/>
      <c r="B45" s="205"/>
      <c r="C45" s="206" t="s">
        <v>139</v>
      </c>
      <c r="D45" s="207"/>
      <c r="E45" s="208">
        <v>1.8</v>
      </c>
      <c r="F45" s="209"/>
      <c r="G45" s="210"/>
      <c r="M45" s="204" t="s">
        <v>139</v>
      </c>
      <c r="O45" s="195"/>
    </row>
    <row r="46" spans="1:104">
      <c r="A46" s="196">
        <v>15</v>
      </c>
      <c r="B46" s="197" t="s">
        <v>140</v>
      </c>
      <c r="C46" s="198" t="s">
        <v>141</v>
      </c>
      <c r="D46" s="199" t="s">
        <v>114</v>
      </c>
      <c r="E46" s="200">
        <v>1.25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1</v>
      </c>
      <c r="AC46" s="167">
        <v>1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1</v>
      </c>
      <c r="CZ46" s="167">
        <v>0</v>
      </c>
    </row>
    <row r="47" spans="1:104">
      <c r="A47" s="203"/>
      <c r="B47" s="205"/>
      <c r="C47" s="206" t="s">
        <v>142</v>
      </c>
      <c r="D47" s="207"/>
      <c r="E47" s="208">
        <v>1.25</v>
      </c>
      <c r="F47" s="209"/>
      <c r="G47" s="210"/>
      <c r="M47" s="204" t="s">
        <v>142</v>
      </c>
      <c r="O47" s="195"/>
    </row>
    <row r="48" spans="1:104">
      <c r="A48" s="211"/>
      <c r="B48" s="212" t="s">
        <v>73</v>
      </c>
      <c r="C48" s="213" t="str">
        <f>CONCATENATE(B39," ",C39)</f>
        <v>96 Bourání konstrukcí</v>
      </c>
      <c r="D48" s="214"/>
      <c r="E48" s="215"/>
      <c r="F48" s="216"/>
      <c r="G48" s="217">
        <f>SUM(G39:G47)</f>
        <v>0</v>
      </c>
      <c r="O48" s="195">
        <v>4</v>
      </c>
      <c r="BA48" s="218">
        <f>SUM(BA39:BA47)</f>
        <v>0</v>
      </c>
      <c r="BB48" s="218">
        <f>SUM(BB39:BB47)</f>
        <v>0</v>
      </c>
      <c r="BC48" s="218">
        <f>SUM(BC39:BC47)</f>
        <v>0</v>
      </c>
      <c r="BD48" s="218">
        <f>SUM(BD39:BD47)</f>
        <v>0</v>
      </c>
      <c r="BE48" s="218">
        <f>SUM(BE39:BE47)</f>
        <v>0</v>
      </c>
    </row>
    <row r="49" spans="1:104">
      <c r="A49" s="188" t="s">
        <v>72</v>
      </c>
      <c r="B49" s="189" t="s">
        <v>143</v>
      </c>
      <c r="C49" s="190" t="s">
        <v>144</v>
      </c>
      <c r="D49" s="191"/>
      <c r="E49" s="192"/>
      <c r="F49" s="192"/>
      <c r="G49" s="193"/>
      <c r="H49" s="194"/>
      <c r="I49" s="194"/>
      <c r="O49" s="195">
        <v>1</v>
      </c>
    </row>
    <row r="50" spans="1:104">
      <c r="A50" s="196">
        <v>16</v>
      </c>
      <c r="B50" s="197" t="s">
        <v>145</v>
      </c>
      <c r="C50" s="198" t="s">
        <v>146</v>
      </c>
      <c r="D50" s="199" t="s">
        <v>147</v>
      </c>
      <c r="E50" s="200">
        <v>0.97545037700000004</v>
      </c>
      <c r="F50" s="200">
        <v>0</v>
      </c>
      <c r="G50" s="201">
        <f>E50*F50</f>
        <v>0</v>
      </c>
      <c r="O50" s="195">
        <v>2</v>
      </c>
      <c r="AA50" s="167">
        <v>7</v>
      </c>
      <c r="AB50" s="167">
        <v>1</v>
      </c>
      <c r="AC50" s="167">
        <v>2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7</v>
      </c>
      <c r="CB50" s="202">
        <v>1</v>
      </c>
      <c r="CZ50" s="167">
        <v>0</v>
      </c>
    </row>
    <row r="51" spans="1:104">
      <c r="A51" s="211"/>
      <c r="B51" s="212" t="s">
        <v>73</v>
      </c>
      <c r="C51" s="213" t="str">
        <f>CONCATENATE(B49," ",C49)</f>
        <v>99 Staveništní přesun hmot</v>
      </c>
      <c r="D51" s="214"/>
      <c r="E51" s="215"/>
      <c r="F51" s="216"/>
      <c r="G51" s="217">
        <f>SUM(G49:G50)</f>
        <v>0</v>
      </c>
      <c r="O51" s="195">
        <v>4</v>
      </c>
      <c r="BA51" s="218">
        <f>SUM(BA49:BA50)</f>
        <v>0</v>
      </c>
      <c r="BB51" s="218">
        <f>SUM(BB49:BB50)</f>
        <v>0</v>
      </c>
      <c r="BC51" s="218">
        <f>SUM(BC49:BC50)</f>
        <v>0</v>
      </c>
      <c r="BD51" s="218">
        <f>SUM(BD49:BD50)</f>
        <v>0</v>
      </c>
      <c r="BE51" s="218">
        <f>SUM(BE49:BE50)</f>
        <v>0</v>
      </c>
    </row>
    <row r="52" spans="1:104">
      <c r="A52" s="188" t="s">
        <v>72</v>
      </c>
      <c r="B52" s="189" t="s">
        <v>148</v>
      </c>
      <c r="C52" s="190" t="s">
        <v>149</v>
      </c>
      <c r="D52" s="191"/>
      <c r="E52" s="192"/>
      <c r="F52" s="192"/>
      <c r="G52" s="193"/>
      <c r="H52" s="194"/>
      <c r="I52" s="194"/>
      <c r="O52" s="195">
        <v>1</v>
      </c>
    </row>
    <row r="53" spans="1:104">
      <c r="A53" s="196">
        <v>17</v>
      </c>
      <c r="B53" s="197" t="s">
        <v>150</v>
      </c>
      <c r="C53" s="198" t="s">
        <v>151</v>
      </c>
      <c r="D53" s="199" t="s">
        <v>86</v>
      </c>
      <c r="E53" s="200">
        <v>1</v>
      </c>
      <c r="F53" s="200">
        <v>0</v>
      </c>
      <c r="G53" s="201">
        <f>E53*F53</f>
        <v>0</v>
      </c>
      <c r="O53" s="195">
        <v>2</v>
      </c>
      <c r="AA53" s="167">
        <v>12</v>
      </c>
      <c r="AB53" s="167">
        <v>0</v>
      </c>
      <c r="AC53" s="167">
        <v>45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12</v>
      </c>
      <c r="CB53" s="202">
        <v>0</v>
      </c>
      <c r="CZ53" s="167">
        <v>0</v>
      </c>
    </row>
    <row r="54" spans="1:104">
      <c r="A54" s="211"/>
      <c r="B54" s="212" t="s">
        <v>73</v>
      </c>
      <c r="C54" s="213" t="str">
        <f>CONCATENATE(B52," ",C52)</f>
        <v>720 Zdravotechnická instalace</v>
      </c>
      <c r="D54" s="214"/>
      <c r="E54" s="215"/>
      <c r="F54" s="216"/>
      <c r="G54" s="217">
        <f>SUM(G52:G53)</f>
        <v>0</v>
      </c>
      <c r="O54" s="195">
        <v>4</v>
      </c>
      <c r="BA54" s="218">
        <f>SUM(BA52:BA53)</f>
        <v>0</v>
      </c>
      <c r="BB54" s="218">
        <f>SUM(BB52:BB53)</f>
        <v>0</v>
      </c>
      <c r="BC54" s="218">
        <f>SUM(BC52:BC53)</f>
        <v>0</v>
      </c>
      <c r="BD54" s="218">
        <f>SUM(BD52:BD53)</f>
        <v>0</v>
      </c>
      <c r="BE54" s="218">
        <f>SUM(BE52:BE53)</f>
        <v>0</v>
      </c>
    </row>
    <row r="55" spans="1:104">
      <c r="A55" s="188" t="s">
        <v>72</v>
      </c>
      <c r="B55" s="189" t="s">
        <v>152</v>
      </c>
      <c r="C55" s="190" t="s">
        <v>153</v>
      </c>
      <c r="D55" s="191"/>
      <c r="E55" s="192"/>
      <c r="F55" s="192"/>
      <c r="G55" s="193"/>
      <c r="H55" s="194"/>
      <c r="I55" s="194"/>
      <c r="O55" s="195">
        <v>1</v>
      </c>
    </row>
    <row r="56" spans="1:104" ht="22.5">
      <c r="A56" s="196">
        <v>18</v>
      </c>
      <c r="B56" s="197" t="s">
        <v>154</v>
      </c>
      <c r="C56" s="198" t="s">
        <v>155</v>
      </c>
      <c r="D56" s="199" t="s">
        <v>86</v>
      </c>
      <c r="E56" s="200">
        <v>1</v>
      </c>
      <c r="F56" s="200">
        <v>0</v>
      </c>
      <c r="G56" s="201">
        <f>E56*F56</f>
        <v>0</v>
      </c>
      <c r="O56" s="195">
        <v>2</v>
      </c>
      <c r="AA56" s="167">
        <v>12</v>
      </c>
      <c r="AB56" s="167">
        <v>0</v>
      </c>
      <c r="AC56" s="167">
        <v>46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12</v>
      </c>
      <c r="CB56" s="202">
        <v>0</v>
      </c>
      <c r="CZ56" s="167">
        <v>0</v>
      </c>
    </row>
    <row r="57" spans="1:104">
      <c r="A57" s="211"/>
      <c r="B57" s="212" t="s">
        <v>73</v>
      </c>
      <c r="C57" s="213" t="str">
        <f>CONCATENATE(B55," ",C55)</f>
        <v>730 Ústřední vytápění</v>
      </c>
      <c r="D57" s="214"/>
      <c r="E57" s="215"/>
      <c r="F57" s="216"/>
      <c r="G57" s="217">
        <f>SUM(G55:G56)</f>
        <v>0</v>
      </c>
      <c r="O57" s="195">
        <v>4</v>
      </c>
      <c r="BA57" s="218">
        <f>SUM(BA55:BA56)</f>
        <v>0</v>
      </c>
      <c r="BB57" s="218">
        <f>SUM(BB55:BB56)</f>
        <v>0</v>
      </c>
      <c r="BC57" s="218">
        <f>SUM(BC55:BC56)</f>
        <v>0</v>
      </c>
      <c r="BD57" s="218">
        <f>SUM(BD55:BD56)</f>
        <v>0</v>
      </c>
      <c r="BE57" s="218">
        <f>SUM(BE55:BE56)</f>
        <v>0</v>
      </c>
    </row>
    <row r="58" spans="1:104">
      <c r="A58" s="188" t="s">
        <v>72</v>
      </c>
      <c r="B58" s="189" t="s">
        <v>156</v>
      </c>
      <c r="C58" s="190" t="s">
        <v>157</v>
      </c>
      <c r="D58" s="191"/>
      <c r="E58" s="192"/>
      <c r="F58" s="192"/>
      <c r="G58" s="193"/>
      <c r="H58" s="194"/>
      <c r="I58" s="194"/>
      <c r="O58" s="195">
        <v>1</v>
      </c>
    </row>
    <row r="59" spans="1:104" ht="22.5">
      <c r="A59" s="196">
        <v>19</v>
      </c>
      <c r="B59" s="197" t="s">
        <v>158</v>
      </c>
      <c r="C59" s="198" t="s">
        <v>159</v>
      </c>
      <c r="D59" s="199" t="s">
        <v>91</v>
      </c>
      <c r="E59" s="200">
        <v>2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1.0000000000000001E-5</v>
      </c>
    </row>
    <row r="60" spans="1:104">
      <c r="A60" s="196">
        <v>20</v>
      </c>
      <c r="B60" s="197" t="s">
        <v>160</v>
      </c>
      <c r="C60" s="198" t="s">
        <v>161</v>
      </c>
      <c r="D60" s="199" t="s">
        <v>86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12</v>
      </c>
      <c r="AB60" s="167">
        <v>0</v>
      </c>
      <c r="AC60" s="167">
        <v>29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12</v>
      </c>
      <c r="CB60" s="202">
        <v>0</v>
      </c>
      <c r="CZ60" s="167">
        <v>0</v>
      </c>
    </row>
    <row r="61" spans="1:104" ht="22.5">
      <c r="A61" s="203"/>
      <c r="B61" s="205"/>
      <c r="C61" s="206" t="s">
        <v>162</v>
      </c>
      <c r="D61" s="207"/>
      <c r="E61" s="208">
        <v>1</v>
      </c>
      <c r="F61" s="209"/>
      <c r="G61" s="210"/>
      <c r="M61" s="204" t="s">
        <v>162</v>
      </c>
      <c r="O61" s="195"/>
    </row>
    <row r="62" spans="1:104">
      <c r="A62" s="196">
        <v>21</v>
      </c>
      <c r="B62" s="197" t="s">
        <v>163</v>
      </c>
      <c r="C62" s="198" t="s">
        <v>161</v>
      </c>
      <c r="D62" s="199" t="s">
        <v>86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12</v>
      </c>
      <c r="AB62" s="167">
        <v>0</v>
      </c>
      <c r="AC62" s="167">
        <v>30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12</v>
      </c>
      <c r="CB62" s="202">
        <v>0</v>
      </c>
      <c r="CZ62" s="167">
        <v>0</v>
      </c>
    </row>
    <row r="63" spans="1:104">
      <c r="A63" s="196">
        <v>22</v>
      </c>
      <c r="B63" s="197" t="s">
        <v>164</v>
      </c>
      <c r="C63" s="198" t="s">
        <v>165</v>
      </c>
      <c r="D63" s="199" t="s">
        <v>147</v>
      </c>
      <c r="E63" s="200">
        <v>2.0000000000000002E-5</v>
      </c>
      <c r="F63" s="200">
        <v>0</v>
      </c>
      <c r="G63" s="201">
        <f>E63*F63</f>
        <v>0</v>
      </c>
      <c r="O63" s="195">
        <v>2</v>
      </c>
      <c r="AA63" s="167">
        <v>7</v>
      </c>
      <c r="AB63" s="167">
        <v>1001</v>
      </c>
      <c r="AC63" s="167">
        <v>5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7</v>
      </c>
      <c r="CB63" s="202">
        <v>1001</v>
      </c>
      <c r="CZ63" s="167">
        <v>0</v>
      </c>
    </row>
    <row r="64" spans="1:104">
      <c r="A64" s="211"/>
      <c r="B64" s="212" t="s">
        <v>73</v>
      </c>
      <c r="C64" s="213" t="str">
        <f>CONCATENATE(B58," ",C58)</f>
        <v>766 Konstrukce truhlářské</v>
      </c>
      <c r="D64" s="214"/>
      <c r="E64" s="215"/>
      <c r="F64" s="216"/>
      <c r="G64" s="217">
        <f>SUM(G58:G63)</f>
        <v>0</v>
      </c>
      <c r="O64" s="195">
        <v>4</v>
      </c>
      <c r="BA64" s="218">
        <f>SUM(BA58:BA63)</f>
        <v>0</v>
      </c>
      <c r="BB64" s="218">
        <f>SUM(BB58:BB63)</f>
        <v>0</v>
      </c>
      <c r="BC64" s="218">
        <f>SUM(BC58:BC63)</f>
        <v>0</v>
      </c>
      <c r="BD64" s="218">
        <f>SUM(BD58:BD63)</f>
        <v>0</v>
      </c>
      <c r="BE64" s="218">
        <f>SUM(BE58:BE63)</f>
        <v>0</v>
      </c>
    </row>
    <row r="65" spans="1:104">
      <c r="A65" s="188" t="s">
        <v>72</v>
      </c>
      <c r="B65" s="189" t="s">
        <v>166</v>
      </c>
      <c r="C65" s="190" t="s">
        <v>167</v>
      </c>
      <c r="D65" s="191"/>
      <c r="E65" s="192"/>
      <c r="F65" s="192"/>
      <c r="G65" s="193"/>
      <c r="H65" s="194"/>
      <c r="I65" s="194"/>
      <c r="O65" s="195">
        <v>1</v>
      </c>
    </row>
    <row r="66" spans="1:104" ht="22.5">
      <c r="A66" s="196">
        <v>23</v>
      </c>
      <c r="B66" s="197" t="s">
        <v>168</v>
      </c>
      <c r="C66" s="198" t="s">
        <v>169</v>
      </c>
      <c r="D66" s="199" t="s">
        <v>86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12</v>
      </c>
      <c r="AB66" s="167">
        <v>0</v>
      </c>
      <c r="AC66" s="167">
        <v>40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12</v>
      </c>
      <c r="CB66" s="202">
        <v>0</v>
      </c>
      <c r="CZ66" s="167">
        <v>0.24</v>
      </c>
    </row>
    <row r="67" spans="1:104" ht="22.5">
      <c r="A67" s="203"/>
      <c r="B67" s="205"/>
      <c r="C67" s="206" t="s">
        <v>162</v>
      </c>
      <c r="D67" s="207"/>
      <c r="E67" s="208">
        <v>1</v>
      </c>
      <c r="F67" s="209"/>
      <c r="G67" s="210"/>
      <c r="M67" s="204" t="s">
        <v>162</v>
      </c>
      <c r="O67" s="195"/>
    </row>
    <row r="68" spans="1:104" ht="22.5">
      <c r="A68" s="196">
        <v>24</v>
      </c>
      <c r="B68" s="197" t="s">
        <v>170</v>
      </c>
      <c r="C68" s="198" t="s">
        <v>171</v>
      </c>
      <c r="D68" s="199" t="s">
        <v>86</v>
      </c>
      <c r="E68" s="200">
        <v>1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42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0.01</v>
      </c>
    </row>
    <row r="69" spans="1:104">
      <c r="A69" s="196">
        <v>25</v>
      </c>
      <c r="B69" s="197" t="s">
        <v>172</v>
      </c>
      <c r="C69" s="198" t="s">
        <v>173</v>
      </c>
      <c r="D69" s="199" t="s">
        <v>174</v>
      </c>
      <c r="E69" s="200">
        <v>5.5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43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1E-3</v>
      </c>
    </row>
    <row r="70" spans="1:104">
      <c r="A70" s="203"/>
      <c r="B70" s="205"/>
      <c r="C70" s="206" t="s">
        <v>175</v>
      </c>
      <c r="D70" s="207"/>
      <c r="E70" s="208">
        <v>3.7</v>
      </c>
      <c r="F70" s="209"/>
      <c r="G70" s="210"/>
      <c r="M70" s="204" t="s">
        <v>175</v>
      </c>
      <c r="O70" s="195"/>
    </row>
    <row r="71" spans="1:104">
      <c r="A71" s="203"/>
      <c r="B71" s="205"/>
      <c r="C71" s="206" t="s">
        <v>176</v>
      </c>
      <c r="D71" s="207"/>
      <c r="E71" s="208">
        <v>1.8</v>
      </c>
      <c r="F71" s="209"/>
      <c r="G71" s="210"/>
      <c r="M71" s="204" t="s">
        <v>176</v>
      </c>
      <c r="O71" s="195"/>
    </row>
    <row r="72" spans="1:104">
      <c r="A72" s="196">
        <v>26</v>
      </c>
      <c r="B72" s="197" t="s">
        <v>177</v>
      </c>
      <c r="C72" s="198" t="s">
        <v>178</v>
      </c>
      <c r="D72" s="199" t="s">
        <v>147</v>
      </c>
      <c r="E72" s="200">
        <v>0.2555</v>
      </c>
      <c r="F72" s="200">
        <v>0</v>
      </c>
      <c r="G72" s="201">
        <f>E72*F72</f>
        <v>0</v>
      </c>
      <c r="O72" s="195">
        <v>2</v>
      </c>
      <c r="AA72" s="167">
        <v>7</v>
      </c>
      <c r="AB72" s="167">
        <v>1001</v>
      </c>
      <c r="AC72" s="167">
        <v>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7</v>
      </c>
      <c r="CB72" s="202">
        <v>1001</v>
      </c>
      <c r="CZ72" s="167">
        <v>0</v>
      </c>
    </row>
    <row r="73" spans="1:104">
      <c r="A73" s="211"/>
      <c r="B73" s="212" t="s">
        <v>73</v>
      </c>
      <c r="C73" s="213" t="str">
        <f>CONCATENATE(B65," ",C65)</f>
        <v>767 Konstrukce zámečnické</v>
      </c>
      <c r="D73" s="214"/>
      <c r="E73" s="215"/>
      <c r="F73" s="216"/>
      <c r="G73" s="217">
        <f>SUM(G65:G72)</f>
        <v>0</v>
      </c>
      <c r="O73" s="195">
        <v>4</v>
      </c>
      <c r="BA73" s="218">
        <f>SUM(BA65:BA72)</f>
        <v>0</v>
      </c>
      <c r="BB73" s="218">
        <f>SUM(BB65:BB72)</f>
        <v>0</v>
      </c>
      <c r="BC73" s="218">
        <f>SUM(BC65:BC72)</f>
        <v>0</v>
      </c>
      <c r="BD73" s="218">
        <f>SUM(BD65:BD72)</f>
        <v>0</v>
      </c>
      <c r="BE73" s="218">
        <f>SUM(BE65:BE72)</f>
        <v>0</v>
      </c>
    </row>
    <row r="74" spans="1:104">
      <c r="A74" s="188" t="s">
        <v>72</v>
      </c>
      <c r="B74" s="189" t="s">
        <v>179</v>
      </c>
      <c r="C74" s="190" t="s">
        <v>180</v>
      </c>
      <c r="D74" s="191"/>
      <c r="E74" s="192"/>
      <c r="F74" s="192"/>
      <c r="G74" s="193"/>
      <c r="H74" s="194"/>
      <c r="I74" s="194"/>
      <c r="O74" s="195">
        <v>1</v>
      </c>
    </row>
    <row r="75" spans="1:104">
      <c r="A75" s="196">
        <v>27</v>
      </c>
      <c r="B75" s="197" t="s">
        <v>181</v>
      </c>
      <c r="C75" s="198" t="s">
        <v>182</v>
      </c>
      <c r="D75" s="199" t="s">
        <v>114</v>
      </c>
      <c r="E75" s="200">
        <v>27.46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0</v>
      </c>
    </row>
    <row r="76" spans="1:104">
      <c r="A76" s="203"/>
      <c r="B76" s="205"/>
      <c r="C76" s="206" t="s">
        <v>183</v>
      </c>
      <c r="D76" s="207"/>
      <c r="E76" s="208">
        <v>27.46</v>
      </c>
      <c r="F76" s="209"/>
      <c r="G76" s="210"/>
      <c r="M76" s="204" t="s">
        <v>183</v>
      </c>
      <c r="O76" s="195"/>
    </row>
    <row r="77" spans="1:104" ht="22.5">
      <c r="A77" s="196">
        <v>28</v>
      </c>
      <c r="B77" s="197" t="s">
        <v>184</v>
      </c>
      <c r="C77" s="198" t="s">
        <v>185</v>
      </c>
      <c r="D77" s="199" t="s">
        <v>114</v>
      </c>
      <c r="E77" s="200">
        <v>31.96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7</v>
      </c>
      <c r="AC77" s="167">
        <v>7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7</v>
      </c>
      <c r="CZ77" s="167">
        <v>1.9000000000000001E-4</v>
      </c>
    </row>
    <row r="78" spans="1:104">
      <c r="A78" s="203"/>
      <c r="B78" s="205"/>
      <c r="C78" s="206" t="s">
        <v>186</v>
      </c>
      <c r="D78" s="207"/>
      <c r="E78" s="208">
        <v>26.96</v>
      </c>
      <c r="F78" s="209"/>
      <c r="G78" s="210"/>
      <c r="M78" s="204" t="s">
        <v>186</v>
      </c>
      <c r="O78" s="195"/>
    </row>
    <row r="79" spans="1:104">
      <c r="A79" s="203"/>
      <c r="B79" s="205"/>
      <c r="C79" s="206" t="s">
        <v>187</v>
      </c>
      <c r="D79" s="207"/>
      <c r="E79" s="208">
        <v>5</v>
      </c>
      <c r="F79" s="209"/>
      <c r="G79" s="210"/>
      <c r="M79" s="204" t="s">
        <v>187</v>
      </c>
      <c r="O79" s="195"/>
    </row>
    <row r="80" spans="1:104">
      <c r="A80" s="196">
        <v>29</v>
      </c>
      <c r="B80" s="197" t="s">
        <v>188</v>
      </c>
      <c r="C80" s="198" t="s">
        <v>189</v>
      </c>
      <c r="D80" s="199" t="s">
        <v>94</v>
      </c>
      <c r="E80" s="200">
        <v>83.39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7</v>
      </c>
      <c r="AC80" s="167">
        <v>7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7</v>
      </c>
      <c r="CZ80" s="167">
        <v>2.5000000000000001E-4</v>
      </c>
    </row>
    <row r="81" spans="1:104">
      <c r="A81" s="203"/>
      <c r="B81" s="205"/>
      <c r="C81" s="206" t="s">
        <v>190</v>
      </c>
      <c r="D81" s="207"/>
      <c r="E81" s="208">
        <v>32.21</v>
      </c>
      <c r="F81" s="209"/>
      <c r="G81" s="210"/>
      <c r="M81" s="204" t="s">
        <v>190</v>
      </c>
      <c r="O81" s="195"/>
    </row>
    <row r="82" spans="1:104">
      <c r="A82" s="203"/>
      <c r="B82" s="205"/>
      <c r="C82" s="206" t="s">
        <v>191</v>
      </c>
      <c r="D82" s="207"/>
      <c r="E82" s="208">
        <v>51.18</v>
      </c>
      <c r="F82" s="209"/>
      <c r="G82" s="210"/>
      <c r="M82" s="204" t="s">
        <v>191</v>
      </c>
      <c r="O82" s="195"/>
    </row>
    <row r="83" spans="1:104">
      <c r="A83" s="196">
        <v>30</v>
      </c>
      <c r="B83" s="197" t="s">
        <v>192</v>
      </c>
      <c r="C83" s="198" t="s">
        <v>193</v>
      </c>
      <c r="D83" s="199" t="s">
        <v>94</v>
      </c>
      <c r="E83" s="200">
        <v>90.915300000000002</v>
      </c>
      <c r="F83" s="200">
        <v>0</v>
      </c>
      <c r="G83" s="201">
        <f>E83*F83</f>
        <v>0</v>
      </c>
      <c r="O83" s="195">
        <v>2</v>
      </c>
      <c r="AA83" s="167">
        <v>12</v>
      </c>
      <c r="AB83" s="167">
        <v>1</v>
      </c>
      <c r="AC83" s="167">
        <v>22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12</v>
      </c>
      <c r="CB83" s="202">
        <v>1</v>
      </c>
      <c r="CZ83" s="167">
        <v>4.5199999999999997E-3</v>
      </c>
    </row>
    <row r="84" spans="1:104">
      <c r="A84" s="203"/>
      <c r="B84" s="205"/>
      <c r="C84" s="206" t="s">
        <v>194</v>
      </c>
      <c r="D84" s="207"/>
      <c r="E84" s="208">
        <v>87.5595</v>
      </c>
      <c r="F84" s="209"/>
      <c r="G84" s="210"/>
      <c r="M84" s="204" t="s">
        <v>194</v>
      </c>
      <c r="O84" s="195"/>
    </row>
    <row r="85" spans="1:104">
      <c r="A85" s="203"/>
      <c r="B85" s="205"/>
      <c r="C85" s="206" t="s">
        <v>195</v>
      </c>
      <c r="D85" s="207"/>
      <c r="E85" s="208">
        <v>3.3557999999999999</v>
      </c>
      <c r="F85" s="209"/>
      <c r="G85" s="210"/>
      <c r="M85" s="204" t="s">
        <v>195</v>
      </c>
      <c r="O85" s="195"/>
    </row>
    <row r="86" spans="1:104">
      <c r="A86" s="196">
        <v>31</v>
      </c>
      <c r="B86" s="197" t="s">
        <v>196</v>
      </c>
      <c r="C86" s="198" t="s">
        <v>197</v>
      </c>
      <c r="D86" s="199" t="s">
        <v>147</v>
      </c>
      <c r="E86" s="200">
        <v>0.43785705600000002</v>
      </c>
      <c r="F86" s="200">
        <v>0</v>
      </c>
      <c r="G86" s="201">
        <f>E86*F86</f>
        <v>0</v>
      </c>
      <c r="O86" s="195">
        <v>2</v>
      </c>
      <c r="AA86" s="167">
        <v>7</v>
      </c>
      <c r="AB86" s="167">
        <v>1001</v>
      </c>
      <c r="AC86" s="167">
        <v>5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7</v>
      </c>
      <c r="CB86" s="202">
        <v>1001</v>
      </c>
      <c r="CZ86" s="167">
        <v>0</v>
      </c>
    </row>
    <row r="87" spans="1:104">
      <c r="A87" s="211"/>
      <c r="B87" s="212" t="s">
        <v>73</v>
      </c>
      <c r="C87" s="213" t="str">
        <f>CONCATENATE(B74," ",C74)</f>
        <v>776 Podlahy povlakové</v>
      </c>
      <c r="D87" s="214"/>
      <c r="E87" s="215"/>
      <c r="F87" s="216"/>
      <c r="G87" s="217">
        <f>SUM(G74:G86)</f>
        <v>0</v>
      </c>
      <c r="O87" s="195">
        <v>4</v>
      </c>
      <c r="BA87" s="218">
        <f>SUM(BA74:BA86)</f>
        <v>0</v>
      </c>
      <c r="BB87" s="218">
        <f>SUM(BB74:BB86)</f>
        <v>0</v>
      </c>
      <c r="BC87" s="218">
        <f>SUM(BC74:BC86)</f>
        <v>0</v>
      </c>
      <c r="BD87" s="218">
        <f>SUM(BD74:BD86)</f>
        <v>0</v>
      </c>
      <c r="BE87" s="218">
        <f>SUM(BE74:BE86)</f>
        <v>0</v>
      </c>
    </row>
    <row r="88" spans="1:104">
      <c r="A88" s="188" t="s">
        <v>72</v>
      </c>
      <c r="B88" s="189" t="s">
        <v>198</v>
      </c>
      <c r="C88" s="190" t="s">
        <v>199</v>
      </c>
      <c r="D88" s="191"/>
      <c r="E88" s="192"/>
      <c r="F88" s="192"/>
      <c r="G88" s="193"/>
      <c r="H88" s="194"/>
      <c r="I88" s="194"/>
      <c r="O88" s="195">
        <v>1</v>
      </c>
    </row>
    <row r="89" spans="1:104">
      <c r="A89" s="196">
        <v>32</v>
      </c>
      <c r="B89" s="197" t="s">
        <v>200</v>
      </c>
      <c r="C89" s="198" t="s">
        <v>201</v>
      </c>
      <c r="D89" s="199" t="s">
        <v>94</v>
      </c>
      <c r="E89" s="200">
        <v>1.96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7</v>
      </c>
      <c r="AC89" s="167">
        <v>7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7</v>
      </c>
      <c r="CZ89" s="167">
        <v>3.1E-4</v>
      </c>
    </row>
    <row r="90" spans="1:104">
      <c r="A90" s="203"/>
      <c r="B90" s="205"/>
      <c r="C90" s="206" t="s">
        <v>202</v>
      </c>
      <c r="D90" s="207"/>
      <c r="E90" s="208">
        <v>1.96</v>
      </c>
      <c r="F90" s="209"/>
      <c r="G90" s="210"/>
      <c r="M90" s="204" t="s">
        <v>202</v>
      </c>
      <c r="O90" s="195"/>
    </row>
    <row r="91" spans="1:104">
      <c r="A91" s="211"/>
      <c r="B91" s="212" t="s">
        <v>73</v>
      </c>
      <c r="C91" s="213" t="str">
        <f>CONCATENATE(B88," ",C88)</f>
        <v>783 Nátěry</v>
      </c>
      <c r="D91" s="214"/>
      <c r="E91" s="215"/>
      <c r="F91" s="216"/>
      <c r="G91" s="217">
        <f>SUM(G88:G90)</f>
        <v>0</v>
      </c>
      <c r="O91" s="195">
        <v>4</v>
      </c>
      <c r="BA91" s="218">
        <f>SUM(BA88:BA90)</f>
        <v>0</v>
      </c>
      <c r="BB91" s="218">
        <f>SUM(BB88:BB90)</f>
        <v>0</v>
      </c>
      <c r="BC91" s="218">
        <f>SUM(BC88:BC90)</f>
        <v>0</v>
      </c>
      <c r="BD91" s="218">
        <f>SUM(BD88:BD90)</f>
        <v>0</v>
      </c>
      <c r="BE91" s="218">
        <f>SUM(BE88:BE90)</f>
        <v>0</v>
      </c>
    </row>
    <row r="92" spans="1:104">
      <c r="A92" s="188" t="s">
        <v>72</v>
      </c>
      <c r="B92" s="189" t="s">
        <v>203</v>
      </c>
      <c r="C92" s="190" t="s">
        <v>204</v>
      </c>
      <c r="D92" s="191"/>
      <c r="E92" s="192"/>
      <c r="F92" s="192"/>
      <c r="G92" s="193"/>
      <c r="H92" s="194"/>
      <c r="I92" s="194"/>
      <c r="O92" s="195">
        <v>1</v>
      </c>
    </row>
    <row r="93" spans="1:104" ht="22.5">
      <c r="A93" s="196">
        <v>33</v>
      </c>
      <c r="B93" s="197" t="s">
        <v>205</v>
      </c>
      <c r="C93" s="198" t="s">
        <v>206</v>
      </c>
      <c r="D93" s="199" t="s">
        <v>94</v>
      </c>
      <c r="E93" s="200">
        <v>57.202100000000002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4.6999999999999999E-4</v>
      </c>
    </row>
    <row r="94" spans="1:104">
      <c r="A94" s="203"/>
      <c r="B94" s="205"/>
      <c r="C94" s="206" t="s">
        <v>207</v>
      </c>
      <c r="D94" s="207"/>
      <c r="E94" s="208">
        <v>0</v>
      </c>
      <c r="F94" s="209"/>
      <c r="G94" s="210"/>
      <c r="M94" s="204" t="s">
        <v>207</v>
      </c>
      <c r="O94" s="195"/>
    </row>
    <row r="95" spans="1:104">
      <c r="A95" s="203"/>
      <c r="B95" s="205"/>
      <c r="C95" s="206" t="s">
        <v>105</v>
      </c>
      <c r="D95" s="207"/>
      <c r="E95" s="208">
        <v>4.5190000000000001</v>
      </c>
      <c r="F95" s="209"/>
      <c r="G95" s="210"/>
      <c r="M95" s="204" t="s">
        <v>105</v>
      </c>
      <c r="O95" s="195"/>
    </row>
    <row r="96" spans="1:104">
      <c r="A96" s="203"/>
      <c r="B96" s="205"/>
      <c r="C96" s="206" t="s">
        <v>106</v>
      </c>
      <c r="D96" s="207"/>
      <c r="E96" s="208">
        <v>16.649999999999999</v>
      </c>
      <c r="F96" s="209"/>
      <c r="G96" s="210"/>
      <c r="M96" s="204" t="s">
        <v>106</v>
      </c>
      <c r="O96" s="195"/>
    </row>
    <row r="97" spans="1:104">
      <c r="A97" s="203"/>
      <c r="B97" s="205"/>
      <c r="C97" s="206" t="s">
        <v>208</v>
      </c>
      <c r="D97" s="207"/>
      <c r="E97" s="208">
        <v>18.989999999999998</v>
      </c>
      <c r="F97" s="209"/>
      <c r="G97" s="210"/>
      <c r="M97" s="204" t="s">
        <v>208</v>
      </c>
      <c r="O97" s="195"/>
    </row>
    <row r="98" spans="1:104">
      <c r="A98" s="203"/>
      <c r="B98" s="205"/>
      <c r="C98" s="206" t="s">
        <v>209</v>
      </c>
      <c r="D98" s="207"/>
      <c r="E98" s="208">
        <v>-2.6</v>
      </c>
      <c r="F98" s="209"/>
      <c r="G98" s="210"/>
      <c r="M98" s="204" t="s">
        <v>209</v>
      </c>
      <c r="O98" s="195"/>
    </row>
    <row r="99" spans="1:104">
      <c r="A99" s="203"/>
      <c r="B99" s="205"/>
      <c r="C99" s="232" t="s">
        <v>210</v>
      </c>
      <c r="D99" s="207"/>
      <c r="E99" s="231">
        <v>37.55899999999999</v>
      </c>
      <c r="F99" s="209"/>
      <c r="G99" s="210"/>
      <c r="M99" s="204" t="s">
        <v>210</v>
      </c>
      <c r="O99" s="195"/>
    </row>
    <row r="100" spans="1:104">
      <c r="A100" s="203"/>
      <c r="B100" s="205"/>
      <c r="C100" s="206" t="s">
        <v>211</v>
      </c>
      <c r="D100" s="207"/>
      <c r="E100" s="208">
        <v>0</v>
      </c>
      <c r="F100" s="209"/>
      <c r="G100" s="210"/>
      <c r="M100" s="204" t="s">
        <v>211</v>
      </c>
      <c r="O100" s="195"/>
    </row>
    <row r="101" spans="1:104">
      <c r="A101" s="203"/>
      <c r="B101" s="205"/>
      <c r="C101" s="206" t="s">
        <v>212</v>
      </c>
      <c r="D101" s="207"/>
      <c r="E101" s="208">
        <v>9.8000000000000007</v>
      </c>
      <c r="F101" s="209"/>
      <c r="G101" s="210"/>
      <c r="M101" s="204" t="s">
        <v>212</v>
      </c>
      <c r="O101" s="195"/>
    </row>
    <row r="102" spans="1:104">
      <c r="A102" s="203"/>
      <c r="B102" s="205"/>
      <c r="C102" s="206" t="s">
        <v>213</v>
      </c>
      <c r="D102" s="207"/>
      <c r="E102" s="208">
        <v>8.8430999999999997</v>
      </c>
      <c r="F102" s="209"/>
      <c r="G102" s="210"/>
      <c r="M102" s="204" t="s">
        <v>213</v>
      </c>
      <c r="O102" s="195"/>
    </row>
    <row r="103" spans="1:104">
      <c r="A103" s="203"/>
      <c r="B103" s="205"/>
      <c r="C103" s="206" t="s">
        <v>214</v>
      </c>
      <c r="D103" s="207"/>
      <c r="E103" s="208">
        <v>1</v>
      </c>
      <c r="F103" s="209"/>
      <c r="G103" s="210"/>
      <c r="M103" s="204" t="s">
        <v>214</v>
      </c>
      <c r="O103" s="195"/>
    </row>
    <row r="104" spans="1:104">
      <c r="A104" s="203"/>
      <c r="B104" s="205"/>
      <c r="C104" s="232" t="s">
        <v>210</v>
      </c>
      <c r="D104" s="207"/>
      <c r="E104" s="231">
        <v>19.6431</v>
      </c>
      <c r="F104" s="209"/>
      <c r="G104" s="210"/>
      <c r="M104" s="204" t="s">
        <v>210</v>
      </c>
      <c r="O104" s="195"/>
    </row>
    <row r="105" spans="1:104" ht="22.5">
      <c r="A105" s="196">
        <v>34</v>
      </c>
      <c r="B105" s="197" t="s">
        <v>215</v>
      </c>
      <c r="C105" s="198" t="s">
        <v>216</v>
      </c>
      <c r="D105" s="199" t="s">
        <v>94</v>
      </c>
      <c r="E105" s="200">
        <v>2.6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7</v>
      </c>
      <c r="AC105" s="167">
        <v>7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7</v>
      </c>
      <c r="CZ105" s="167">
        <v>4.0999999999999999E-4</v>
      </c>
    </row>
    <row r="106" spans="1:104">
      <c r="A106" s="203"/>
      <c r="B106" s="205"/>
      <c r="C106" s="206" t="s">
        <v>217</v>
      </c>
      <c r="D106" s="207"/>
      <c r="E106" s="208">
        <v>2.6</v>
      </c>
      <c r="F106" s="209"/>
      <c r="G106" s="210"/>
      <c r="M106" s="204" t="s">
        <v>217</v>
      </c>
      <c r="O106" s="195"/>
    </row>
    <row r="107" spans="1:104">
      <c r="A107" s="211"/>
      <c r="B107" s="212" t="s">
        <v>73</v>
      </c>
      <c r="C107" s="213" t="str">
        <f>CONCATENATE(B92," ",C92)</f>
        <v>784 Malby</v>
      </c>
      <c r="D107" s="214"/>
      <c r="E107" s="215"/>
      <c r="F107" s="216"/>
      <c r="G107" s="217">
        <f>SUM(G92:G106)</f>
        <v>0</v>
      </c>
      <c r="O107" s="195">
        <v>4</v>
      </c>
      <c r="BA107" s="218">
        <f>SUM(BA92:BA106)</f>
        <v>0</v>
      </c>
      <c r="BB107" s="218">
        <f>SUM(BB92:BB106)</f>
        <v>0</v>
      </c>
      <c r="BC107" s="218">
        <f>SUM(BC92:BC106)</f>
        <v>0</v>
      </c>
      <c r="BD107" s="218">
        <f>SUM(BD92:BD106)</f>
        <v>0</v>
      </c>
      <c r="BE107" s="218">
        <f>SUM(BE92:BE106)</f>
        <v>0</v>
      </c>
    </row>
    <row r="108" spans="1:104">
      <c r="A108" s="188" t="s">
        <v>72</v>
      </c>
      <c r="B108" s="189" t="s">
        <v>218</v>
      </c>
      <c r="C108" s="190" t="s">
        <v>219</v>
      </c>
      <c r="D108" s="191"/>
      <c r="E108" s="192"/>
      <c r="F108" s="192"/>
      <c r="G108" s="193"/>
      <c r="H108" s="194"/>
      <c r="I108" s="194"/>
      <c r="O108" s="195">
        <v>1</v>
      </c>
    </row>
    <row r="109" spans="1:104" ht="22.5">
      <c r="A109" s="196">
        <v>35</v>
      </c>
      <c r="B109" s="197" t="s">
        <v>220</v>
      </c>
      <c r="C109" s="198" t="s">
        <v>221</v>
      </c>
      <c r="D109" s="199" t="s">
        <v>86</v>
      </c>
      <c r="E109" s="200">
        <v>1</v>
      </c>
      <c r="F109" s="200">
        <v>0</v>
      </c>
      <c r="G109" s="201">
        <f>E109*F109</f>
        <v>0</v>
      </c>
      <c r="O109" s="195">
        <v>2</v>
      </c>
      <c r="AA109" s="167">
        <v>12</v>
      </c>
      <c r="AB109" s="167">
        <v>0</v>
      </c>
      <c r="AC109" s="167">
        <v>51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12</v>
      </c>
      <c r="CB109" s="202">
        <v>0</v>
      </c>
      <c r="CZ109" s="167">
        <v>0</v>
      </c>
    </row>
    <row r="110" spans="1:104">
      <c r="A110" s="211"/>
      <c r="B110" s="212" t="s">
        <v>73</v>
      </c>
      <c r="C110" s="213" t="str">
        <f>CONCATENATE(B108," ",C108)</f>
        <v>790 Vnitřní vybavení - mobiliář</v>
      </c>
      <c r="D110" s="214"/>
      <c r="E110" s="215"/>
      <c r="F110" s="216"/>
      <c r="G110" s="217">
        <f>SUM(G108:G109)</f>
        <v>0</v>
      </c>
      <c r="O110" s="195">
        <v>4</v>
      </c>
      <c r="BA110" s="218">
        <f>SUM(BA108:BA109)</f>
        <v>0</v>
      </c>
      <c r="BB110" s="218">
        <f>SUM(BB108:BB109)</f>
        <v>0</v>
      </c>
      <c r="BC110" s="218">
        <f>SUM(BC108:BC109)</f>
        <v>0</v>
      </c>
      <c r="BD110" s="218">
        <f>SUM(BD108:BD109)</f>
        <v>0</v>
      </c>
      <c r="BE110" s="218">
        <f>SUM(BE108:BE109)</f>
        <v>0</v>
      </c>
    </row>
    <row r="111" spans="1:104">
      <c r="A111" s="188" t="s">
        <v>72</v>
      </c>
      <c r="B111" s="189" t="s">
        <v>222</v>
      </c>
      <c r="C111" s="190" t="s">
        <v>223</v>
      </c>
      <c r="D111" s="191"/>
      <c r="E111" s="192"/>
      <c r="F111" s="192"/>
      <c r="G111" s="193"/>
      <c r="H111" s="194"/>
      <c r="I111" s="194"/>
      <c r="O111" s="195">
        <v>1</v>
      </c>
    </row>
    <row r="112" spans="1:104" ht="22.5">
      <c r="A112" s="196">
        <v>36</v>
      </c>
      <c r="B112" s="197" t="s">
        <v>224</v>
      </c>
      <c r="C112" s="198" t="s">
        <v>225</v>
      </c>
      <c r="D112" s="199" t="s">
        <v>226</v>
      </c>
      <c r="E112" s="200">
        <v>1</v>
      </c>
      <c r="F112" s="200">
        <v>0</v>
      </c>
      <c r="G112" s="201">
        <f>E112*F112</f>
        <v>0</v>
      </c>
      <c r="O112" s="195">
        <v>2</v>
      </c>
      <c r="AA112" s="167">
        <v>12</v>
      </c>
      <c r="AB112" s="167">
        <v>0</v>
      </c>
      <c r="AC112" s="167">
        <v>10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12</v>
      </c>
      <c r="CB112" s="202">
        <v>0</v>
      </c>
      <c r="CZ112" s="167">
        <v>0</v>
      </c>
    </row>
    <row r="113" spans="1:104" ht="22.5">
      <c r="A113" s="203"/>
      <c r="B113" s="205"/>
      <c r="C113" s="206" t="s">
        <v>162</v>
      </c>
      <c r="D113" s="207"/>
      <c r="E113" s="208">
        <v>1</v>
      </c>
      <c r="F113" s="209"/>
      <c r="G113" s="210"/>
      <c r="M113" s="204" t="s">
        <v>162</v>
      </c>
      <c r="O113" s="195"/>
    </row>
    <row r="114" spans="1:104" ht="22.5">
      <c r="A114" s="196">
        <v>37</v>
      </c>
      <c r="B114" s="197" t="s">
        <v>227</v>
      </c>
      <c r="C114" s="198" t="s">
        <v>228</v>
      </c>
      <c r="D114" s="199" t="s">
        <v>86</v>
      </c>
      <c r="E114" s="200">
        <v>1</v>
      </c>
      <c r="F114" s="200">
        <v>0</v>
      </c>
      <c r="G114" s="201">
        <f>E114*F114</f>
        <v>0</v>
      </c>
      <c r="O114" s="195">
        <v>2</v>
      </c>
      <c r="AA114" s="167">
        <v>12</v>
      </c>
      <c r="AB114" s="167">
        <v>0</v>
      </c>
      <c r="AC114" s="167">
        <v>23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12</v>
      </c>
      <c r="CB114" s="202">
        <v>0</v>
      </c>
      <c r="CZ114" s="167">
        <v>1.6E-2</v>
      </c>
    </row>
    <row r="115" spans="1:104" ht="22.5">
      <c r="A115" s="196">
        <v>38</v>
      </c>
      <c r="B115" s="197" t="s">
        <v>229</v>
      </c>
      <c r="C115" s="198" t="s">
        <v>230</v>
      </c>
      <c r="D115" s="199" t="s">
        <v>86</v>
      </c>
      <c r="E115" s="200">
        <v>3</v>
      </c>
      <c r="F115" s="200">
        <v>0</v>
      </c>
      <c r="G115" s="201">
        <f>E115*F115</f>
        <v>0</v>
      </c>
      <c r="O115" s="195">
        <v>2</v>
      </c>
      <c r="AA115" s="167">
        <v>12</v>
      </c>
      <c r="AB115" s="167">
        <v>0</v>
      </c>
      <c r="AC115" s="167">
        <v>24</v>
      </c>
      <c r="AZ115" s="167">
        <v>2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12</v>
      </c>
      <c r="CB115" s="202">
        <v>0</v>
      </c>
      <c r="CZ115" s="167">
        <v>4.9000000000000002E-2</v>
      </c>
    </row>
    <row r="116" spans="1:104">
      <c r="A116" s="196">
        <v>39</v>
      </c>
      <c r="B116" s="197" t="s">
        <v>164</v>
      </c>
      <c r="C116" s="198" t="s">
        <v>165</v>
      </c>
      <c r="D116" s="199" t="s">
        <v>147</v>
      </c>
      <c r="E116" s="200">
        <v>0.16300000000000001</v>
      </c>
      <c r="F116" s="200">
        <v>0</v>
      </c>
      <c r="G116" s="201">
        <f>E116*F116</f>
        <v>0</v>
      </c>
      <c r="O116" s="195">
        <v>2</v>
      </c>
      <c r="AA116" s="167">
        <v>7</v>
      </c>
      <c r="AB116" s="167">
        <v>1001</v>
      </c>
      <c r="AC116" s="167">
        <v>5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7</v>
      </c>
      <c r="CB116" s="202">
        <v>1001</v>
      </c>
      <c r="CZ116" s="167">
        <v>0</v>
      </c>
    </row>
    <row r="117" spans="1:104">
      <c r="A117" s="211"/>
      <c r="B117" s="212" t="s">
        <v>73</v>
      </c>
      <c r="C117" s="213" t="str">
        <f>CONCATENATE(B111," ",C111)</f>
        <v>796 Vnitřní zařízení a vybavení interieru</v>
      </c>
      <c r="D117" s="214"/>
      <c r="E117" s="215"/>
      <c r="F117" s="216"/>
      <c r="G117" s="217">
        <f>SUM(G111:G116)</f>
        <v>0</v>
      </c>
      <c r="O117" s="195">
        <v>4</v>
      </c>
      <c r="BA117" s="218">
        <f>SUM(BA111:BA116)</f>
        <v>0</v>
      </c>
      <c r="BB117" s="218">
        <f>SUM(BB111:BB116)</f>
        <v>0</v>
      </c>
      <c r="BC117" s="218">
        <f>SUM(BC111:BC116)</f>
        <v>0</v>
      </c>
      <c r="BD117" s="218">
        <f>SUM(BD111:BD116)</f>
        <v>0</v>
      </c>
      <c r="BE117" s="218">
        <f>SUM(BE111:BE116)</f>
        <v>0</v>
      </c>
    </row>
    <row r="118" spans="1:104">
      <c r="A118" s="188" t="s">
        <v>72</v>
      </c>
      <c r="B118" s="189" t="s">
        <v>231</v>
      </c>
      <c r="C118" s="190" t="s">
        <v>232</v>
      </c>
      <c r="D118" s="191"/>
      <c r="E118" s="192"/>
      <c r="F118" s="192"/>
      <c r="G118" s="193"/>
      <c r="H118" s="194"/>
      <c r="I118" s="194"/>
      <c r="O118" s="195">
        <v>1</v>
      </c>
    </row>
    <row r="119" spans="1:104" ht="22.5">
      <c r="A119" s="196">
        <v>40</v>
      </c>
      <c r="B119" s="197" t="s">
        <v>233</v>
      </c>
      <c r="C119" s="198" t="s">
        <v>234</v>
      </c>
      <c r="D119" s="199" t="s">
        <v>86</v>
      </c>
      <c r="E119" s="200">
        <v>1</v>
      </c>
      <c r="F119" s="200">
        <v>0</v>
      </c>
      <c r="G119" s="201">
        <f>E119*F119</f>
        <v>0</v>
      </c>
      <c r="O119" s="195">
        <v>2</v>
      </c>
      <c r="AA119" s="167">
        <v>12</v>
      </c>
      <c r="AB119" s="167">
        <v>0</v>
      </c>
      <c r="AC119" s="167">
        <v>47</v>
      </c>
      <c r="AZ119" s="167">
        <v>4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12</v>
      </c>
      <c r="CB119" s="202">
        <v>0</v>
      </c>
      <c r="CZ119" s="167">
        <v>0</v>
      </c>
    </row>
    <row r="120" spans="1:104" ht="22.5">
      <c r="A120" s="196">
        <v>41</v>
      </c>
      <c r="B120" s="197" t="s">
        <v>235</v>
      </c>
      <c r="C120" s="198" t="s">
        <v>236</v>
      </c>
      <c r="D120" s="199" t="s">
        <v>86</v>
      </c>
      <c r="E120" s="200">
        <v>1</v>
      </c>
      <c r="F120" s="200">
        <v>0</v>
      </c>
      <c r="G120" s="201">
        <f>E120*F120</f>
        <v>0</v>
      </c>
      <c r="O120" s="195">
        <v>2</v>
      </c>
      <c r="AA120" s="167">
        <v>12</v>
      </c>
      <c r="AB120" s="167">
        <v>0</v>
      </c>
      <c r="AC120" s="167">
        <v>52</v>
      </c>
      <c r="AZ120" s="167">
        <v>4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12</v>
      </c>
      <c r="CB120" s="202">
        <v>0</v>
      </c>
      <c r="CZ120" s="167">
        <v>0</v>
      </c>
    </row>
    <row r="121" spans="1:104">
      <c r="A121" s="211"/>
      <c r="B121" s="212" t="s">
        <v>73</v>
      </c>
      <c r="C121" s="213" t="str">
        <f>CONCATENATE(B118," ",C118)</f>
        <v>M21 Elektromontáže</v>
      </c>
      <c r="D121" s="214"/>
      <c r="E121" s="215"/>
      <c r="F121" s="216"/>
      <c r="G121" s="217">
        <f>SUM(G118:G120)</f>
        <v>0</v>
      </c>
      <c r="O121" s="195">
        <v>4</v>
      </c>
      <c r="BA121" s="218">
        <f>SUM(BA118:BA120)</f>
        <v>0</v>
      </c>
      <c r="BB121" s="218">
        <f>SUM(BB118:BB120)</f>
        <v>0</v>
      </c>
      <c r="BC121" s="218">
        <f>SUM(BC118:BC120)</f>
        <v>0</v>
      </c>
      <c r="BD121" s="218">
        <f>SUM(BD118:BD120)</f>
        <v>0</v>
      </c>
      <c r="BE121" s="218">
        <f>SUM(BE118:BE120)</f>
        <v>0</v>
      </c>
    </row>
    <row r="122" spans="1:104">
      <c r="A122" s="188" t="s">
        <v>72</v>
      </c>
      <c r="B122" s="189" t="s">
        <v>237</v>
      </c>
      <c r="C122" s="190" t="s">
        <v>238</v>
      </c>
      <c r="D122" s="191"/>
      <c r="E122" s="192"/>
      <c r="F122" s="192"/>
      <c r="G122" s="193"/>
      <c r="H122" s="194"/>
      <c r="I122" s="194"/>
      <c r="O122" s="195">
        <v>1</v>
      </c>
    </row>
    <row r="123" spans="1:104" ht="22.5">
      <c r="A123" s="196">
        <v>42</v>
      </c>
      <c r="B123" s="197" t="s">
        <v>239</v>
      </c>
      <c r="C123" s="198" t="s">
        <v>240</v>
      </c>
      <c r="D123" s="199" t="s">
        <v>86</v>
      </c>
      <c r="E123" s="200">
        <v>1</v>
      </c>
      <c r="F123" s="200">
        <v>0</v>
      </c>
      <c r="G123" s="201">
        <f>E123*F123</f>
        <v>0</v>
      </c>
      <c r="O123" s="195">
        <v>2</v>
      </c>
      <c r="AA123" s="167">
        <v>12</v>
      </c>
      <c r="AB123" s="167">
        <v>0</v>
      </c>
      <c r="AC123" s="167">
        <v>49</v>
      </c>
      <c r="AZ123" s="167">
        <v>4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12</v>
      </c>
      <c r="CB123" s="202">
        <v>0</v>
      </c>
      <c r="CZ123" s="167">
        <v>0</v>
      </c>
    </row>
    <row r="124" spans="1:104">
      <c r="A124" s="211"/>
      <c r="B124" s="212" t="s">
        <v>73</v>
      </c>
      <c r="C124" s="213" t="str">
        <f>CONCATENATE(B122," ",C122)</f>
        <v>M22 Montáž slaboproudé techniky</v>
      </c>
      <c r="D124" s="214"/>
      <c r="E124" s="215"/>
      <c r="F124" s="216"/>
      <c r="G124" s="217">
        <f>SUM(G122:G123)</f>
        <v>0</v>
      </c>
      <c r="O124" s="195">
        <v>4</v>
      </c>
      <c r="BA124" s="218">
        <f>SUM(BA122:BA123)</f>
        <v>0</v>
      </c>
      <c r="BB124" s="218">
        <f>SUM(BB122:BB123)</f>
        <v>0</v>
      </c>
      <c r="BC124" s="218">
        <f>SUM(BC122:BC123)</f>
        <v>0</v>
      </c>
      <c r="BD124" s="218">
        <f>SUM(BD122:BD123)</f>
        <v>0</v>
      </c>
      <c r="BE124" s="218">
        <f>SUM(BE122:BE123)</f>
        <v>0</v>
      </c>
    </row>
    <row r="125" spans="1:104">
      <c r="A125" s="188" t="s">
        <v>72</v>
      </c>
      <c r="B125" s="189" t="s">
        <v>241</v>
      </c>
      <c r="C125" s="190" t="s">
        <v>242</v>
      </c>
      <c r="D125" s="191"/>
      <c r="E125" s="192"/>
      <c r="F125" s="192"/>
      <c r="G125" s="193"/>
      <c r="H125" s="194"/>
      <c r="I125" s="194"/>
      <c r="O125" s="195">
        <v>1</v>
      </c>
    </row>
    <row r="126" spans="1:104">
      <c r="A126" s="196">
        <v>43</v>
      </c>
      <c r="B126" s="197" t="s">
        <v>243</v>
      </c>
      <c r="C126" s="198" t="s">
        <v>244</v>
      </c>
      <c r="D126" s="199" t="s">
        <v>86</v>
      </c>
      <c r="E126" s="200">
        <v>1</v>
      </c>
      <c r="F126" s="200">
        <v>0</v>
      </c>
      <c r="G126" s="201">
        <f>E126*F126</f>
        <v>0</v>
      </c>
      <c r="O126" s="195">
        <v>2</v>
      </c>
      <c r="AA126" s="167">
        <v>12</v>
      </c>
      <c r="AB126" s="167">
        <v>0</v>
      </c>
      <c r="AC126" s="167">
        <v>48</v>
      </c>
      <c r="AZ126" s="167">
        <v>4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12</v>
      </c>
      <c r="CB126" s="202">
        <v>0</v>
      </c>
      <c r="CZ126" s="167">
        <v>0</v>
      </c>
    </row>
    <row r="127" spans="1:104">
      <c r="A127" s="211"/>
      <c r="B127" s="212" t="s">
        <v>73</v>
      </c>
      <c r="C127" s="213" t="str">
        <f>CONCATENATE(B125," ",C125)</f>
        <v>M24 Montáže vzduchotechnických zařízení</v>
      </c>
      <c r="D127" s="214"/>
      <c r="E127" s="215"/>
      <c r="F127" s="216"/>
      <c r="G127" s="217">
        <f>SUM(G125:G126)</f>
        <v>0</v>
      </c>
      <c r="O127" s="195">
        <v>4</v>
      </c>
      <c r="BA127" s="218">
        <f>SUM(BA125:BA126)</f>
        <v>0</v>
      </c>
      <c r="BB127" s="218">
        <f>SUM(BB125:BB126)</f>
        <v>0</v>
      </c>
      <c r="BC127" s="218">
        <f>SUM(BC125:BC126)</f>
        <v>0</v>
      </c>
      <c r="BD127" s="218">
        <f>SUM(BD125:BD126)</f>
        <v>0</v>
      </c>
      <c r="BE127" s="218">
        <f>SUM(BE125:BE126)</f>
        <v>0</v>
      </c>
    </row>
    <row r="128" spans="1:104">
      <c r="A128" s="188" t="s">
        <v>72</v>
      </c>
      <c r="B128" s="189" t="s">
        <v>245</v>
      </c>
      <c r="C128" s="190" t="s">
        <v>246</v>
      </c>
      <c r="D128" s="191"/>
      <c r="E128" s="192"/>
      <c r="F128" s="192"/>
      <c r="G128" s="193"/>
      <c r="H128" s="194"/>
      <c r="I128" s="194"/>
      <c r="O128" s="195">
        <v>1</v>
      </c>
    </row>
    <row r="129" spans="1:104">
      <c r="A129" s="196">
        <v>44</v>
      </c>
      <c r="B129" s="197" t="s">
        <v>247</v>
      </c>
      <c r="C129" s="198" t="s">
        <v>248</v>
      </c>
      <c r="D129" s="199" t="s">
        <v>86</v>
      </c>
      <c r="E129" s="200">
        <v>1</v>
      </c>
      <c r="F129" s="200">
        <v>0</v>
      </c>
      <c r="G129" s="201">
        <f>E129*F129</f>
        <v>0</v>
      </c>
      <c r="O129" s="195">
        <v>2</v>
      </c>
      <c r="AA129" s="167">
        <v>12</v>
      </c>
      <c r="AB129" s="167">
        <v>0</v>
      </c>
      <c r="AC129" s="167">
        <v>50</v>
      </c>
      <c r="AZ129" s="167">
        <v>4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12</v>
      </c>
      <c r="CB129" s="202">
        <v>0</v>
      </c>
      <c r="CZ129" s="167">
        <v>0</v>
      </c>
    </row>
    <row r="130" spans="1:104">
      <c r="A130" s="211"/>
      <c r="B130" s="212" t="s">
        <v>73</v>
      </c>
      <c r="C130" s="213" t="str">
        <f>CONCATENATE(B128," ",C128)</f>
        <v>M36 Montáže měřících a regulačních zařízení</v>
      </c>
      <c r="D130" s="214"/>
      <c r="E130" s="215"/>
      <c r="F130" s="216"/>
      <c r="G130" s="217">
        <f>SUM(G128:G129)</f>
        <v>0</v>
      </c>
      <c r="O130" s="195">
        <v>4</v>
      </c>
      <c r="BA130" s="218">
        <f>SUM(BA128:BA129)</f>
        <v>0</v>
      </c>
      <c r="BB130" s="218">
        <f>SUM(BB128:BB129)</f>
        <v>0</v>
      </c>
      <c r="BC130" s="218">
        <f>SUM(BC128:BC129)</f>
        <v>0</v>
      </c>
      <c r="BD130" s="218">
        <f>SUM(BD128:BD129)</f>
        <v>0</v>
      </c>
      <c r="BE130" s="218">
        <f>SUM(BE128:BE129)</f>
        <v>0</v>
      </c>
    </row>
    <row r="131" spans="1:104">
      <c r="A131" s="188" t="s">
        <v>72</v>
      </c>
      <c r="B131" s="189" t="s">
        <v>249</v>
      </c>
      <c r="C131" s="190" t="s">
        <v>250</v>
      </c>
      <c r="D131" s="191"/>
      <c r="E131" s="192"/>
      <c r="F131" s="192"/>
      <c r="G131" s="193"/>
      <c r="H131" s="194"/>
      <c r="I131" s="194"/>
      <c r="O131" s="195">
        <v>1</v>
      </c>
    </row>
    <row r="132" spans="1:104">
      <c r="A132" s="196">
        <v>45</v>
      </c>
      <c r="B132" s="197" t="s">
        <v>251</v>
      </c>
      <c r="C132" s="198" t="s">
        <v>252</v>
      </c>
      <c r="D132" s="199" t="s">
        <v>147</v>
      </c>
      <c r="E132" s="200">
        <v>0.57287299999999997</v>
      </c>
      <c r="F132" s="200">
        <v>0</v>
      </c>
      <c r="G132" s="201">
        <f>E132*F132</f>
        <v>0</v>
      </c>
      <c r="O132" s="195">
        <v>2</v>
      </c>
      <c r="AA132" s="167">
        <v>8</v>
      </c>
      <c r="AB132" s="167">
        <v>0</v>
      </c>
      <c r="AC132" s="167">
        <v>3</v>
      </c>
      <c r="AZ132" s="167">
        <v>1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8</v>
      </c>
      <c r="CB132" s="202">
        <v>0</v>
      </c>
      <c r="CZ132" s="167">
        <v>0</v>
      </c>
    </row>
    <row r="133" spans="1:104">
      <c r="A133" s="196">
        <v>46</v>
      </c>
      <c r="B133" s="197" t="s">
        <v>253</v>
      </c>
      <c r="C133" s="198" t="s">
        <v>254</v>
      </c>
      <c r="D133" s="199" t="s">
        <v>147</v>
      </c>
      <c r="E133" s="200">
        <v>0.34372380000000002</v>
      </c>
      <c r="F133" s="200">
        <v>0</v>
      </c>
      <c r="G133" s="201">
        <f>E133*F133</f>
        <v>0</v>
      </c>
      <c r="O133" s="195">
        <v>2</v>
      </c>
      <c r="AA133" s="167">
        <v>8</v>
      </c>
      <c r="AB133" s="167">
        <v>0</v>
      </c>
      <c r="AC133" s="167">
        <v>3</v>
      </c>
      <c r="AZ133" s="167">
        <v>1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202">
        <v>8</v>
      </c>
      <c r="CB133" s="202">
        <v>0</v>
      </c>
      <c r="CZ133" s="167">
        <v>0</v>
      </c>
    </row>
    <row r="134" spans="1:104">
      <c r="A134" s="196">
        <v>47</v>
      </c>
      <c r="B134" s="197" t="s">
        <v>255</v>
      </c>
      <c r="C134" s="198" t="s">
        <v>256</v>
      </c>
      <c r="D134" s="199" t="s">
        <v>147</v>
      </c>
      <c r="E134" s="200">
        <v>0.57287299999999997</v>
      </c>
      <c r="F134" s="200">
        <v>0</v>
      </c>
      <c r="G134" s="201">
        <f>E134*F134</f>
        <v>0</v>
      </c>
      <c r="O134" s="195">
        <v>2</v>
      </c>
      <c r="AA134" s="167">
        <v>8</v>
      </c>
      <c r="AB134" s="167">
        <v>0</v>
      </c>
      <c r="AC134" s="167">
        <v>3</v>
      </c>
      <c r="AZ134" s="167">
        <v>1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8</v>
      </c>
      <c r="CB134" s="202">
        <v>0</v>
      </c>
      <c r="CZ134" s="167">
        <v>0</v>
      </c>
    </row>
    <row r="135" spans="1:104">
      <c r="A135" s="196">
        <v>48</v>
      </c>
      <c r="B135" s="197" t="s">
        <v>257</v>
      </c>
      <c r="C135" s="198" t="s">
        <v>258</v>
      </c>
      <c r="D135" s="199" t="s">
        <v>147</v>
      </c>
      <c r="E135" s="200">
        <v>5.1558570000000001</v>
      </c>
      <c r="F135" s="200">
        <v>0</v>
      </c>
      <c r="G135" s="201">
        <f>E135*F135</f>
        <v>0</v>
      </c>
      <c r="O135" s="195">
        <v>2</v>
      </c>
      <c r="AA135" s="167">
        <v>8</v>
      </c>
      <c r="AB135" s="167">
        <v>0</v>
      </c>
      <c r="AC135" s="167">
        <v>3</v>
      </c>
      <c r="AZ135" s="167">
        <v>1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8</v>
      </c>
      <c r="CB135" s="202">
        <v>0</v>
      </c>
      <c r="CZ135" s="167">
        <v>0</v>
      </c>
    </row>
    <row r="136" spans="1:104">
      <c r="A136" s="196">
        <v>49</v>
      </c>
      <c r="B136" s="197" t="s">
        <v>259</v>
      </c>
      <c r="C136" s="198" t="s">
        <v>260</v>
      </c>
      <c r="D136" s="199" t="s">
        <v>147</v>
      </c>
      <c r="E136" s="200">
        <v>0.57287299999999997</v>
      </c>
      <c r="F136" s="200">
        <v>0</v>
      </c>
      <c r="G136" s="201">
        <f>E136*F136</f>
        <v>0</v>
      </c>
      <c r="O136" s="195">
        <v>2</v>
      </c>
      <c r="AA136" s="167">
        <v>8</v>
      </c>
      <c r="AB136" s="167">
        <v>0</v>
      </c>
      <c r="AC136" s="167">
        <v>3</v>
      </c>
      <c r="AZ136" s="167">
        <v>1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8</v>
      </c>
      <c r="CB136" s="202">
        <v>0</v>
      </c>
      <c r="CZ136" s="167">
        <v>0</v>
      </c>
    </row>
    <row r="137" spans="1:104">
      <c r="A137" s="196">
        <v>50</v>
      </c>
      <c r="B137" s="197" t="s">
        <v>261</v>
      </c>
      <c r="C137" s="198" t="s">
        <v>262</v>
      </c>
      <c r="D137" s="199" t="s">
        <v>147</v>
      </c>
      <c r="E137" s="200">
        <v>4.5829839999999997</v>
      </c>
      <c r="F137" s="200">
        <v>0</v>
      </c>
      <c r="G137" s="201">
        <f>E137*F137</f>
        <v>0</v>
      </c>
      <c r="O137" s="195">
        <v>2</v>
      </c>
      <c r="AA137" s="167">
        <v>8</v>
      </c>
      <c r="AB137" s="167">
        <v>0</v>
      </c>
      <c r="AC137" s="167">
        <v>3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8</v>
      </c>
      <c r="CB137" s="202">
        <v>0</v>
      </c>
      <c r="CZ137" s="167">
        <v>0</v>
      </c>
    </row>
    <row r="138" spans="1:104">
      <c r="A138" s="196">
        <v>51</v>
      </c>
      <c r="B138" s="197" t="s">
        <v>263</v>
      </c>
      <c r="C138" s="198" t="s">
        <v>264</v>
      </c>
      <c r="D138" s="199" t="s">
        <v>147</v>
      </c>
      <c r="E138" s="200">
        <v>0.57287299999999997</v>
      </c>
      <c r="F138" s="200">
        <v>0</v>
      </c>
      <c r="G138" s="201">
        <f>E138*F138</f>
        <v>0</v>
      </c>
      <c r="O138" s="195">
        <v>2</v>
      </c>
      <c r="AA138" s="167">
        <v>8</v>
      </c>
      <c r="AB138" s="167">
        <v>0</v>
      </c>
      <c r="AC138" s="167">
        <v>3</v>
      </c>
      <c r="AZ138" s="167">
        <v>1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8</v>
      </c>
      <c r="CB138" s="202">
        <v>0</v>
      </c>
      <c r="CZ138" s="167">
        <v>0</v>
      </c>
    </row>
    <row r="139" spans="1:104">
      <c r="A139" s="211"/>
      <c r="B139" s="212" t="s">
        <v>73</v>
      </c>
      <c r="C139" s="213" t="str">
        <f>CONCATENATE(B131," ",C131)</f>
        <v>D96 Přesuny suti a vybouraných hmot</v>
      </c>
      <c r="D139" s="214"/>
      <c r="E139" s="215"/>
      <c r="F139" s="216"/>
      <c r="G139" s="217">
        <f>SUM(G131:G138)</f>
        <v>0</v>
      </c>
      <c r="O139" s="195">
        <v>4</v>
      </c>
      <c r="BA139" s="218">
        <f>SUM(BA131:BA138)</f>
        <v>0</v>
      </c>
      <c r="BB139" s="218">
        <f>SUM(BB131:BB138)</f>
        <v>0</v>
      </c>
      <c r="BC139" s="218">
        <f>SUM(BC131:BC138)</f>
        <v>0</v>
      </c>
      <c r="BD139" s="218">
        <f>SUM(BD131:BD138)</f>
        <v>0</v>
      </c>
      <c r="BE139" s="218">
        <f>SUM(BE131:BE138)</f>
        <v>0</v>
      </c>
    </row>
    <row r="140" spans="1:104">
      <c r="E140" s="167"/>
    </row>
    <row r="141" spans="1:104">
      <c r="E141" s="167"/>
    </row>
    <row r="142" spans="1:104">
      <c r="E142" s="167"/>
    </row>
    <row r="143" spans="1:104">
      <c r="E143" s="167"/>
    </row>
    <row r="144" spans="1:104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A163" s="219"/>
      <c r="B163" s="219"/>
      <c r="C163" s="219"/>
      <c r="D163" s="219"/>
      <c r="E163" s="219"/>
      <c r="F163" s="219"/>
      <c r="G163" s="219"/>
    </row>
    <row r="164" spans="1:7">
      <c r="A164" s="219"/>
      <c r="B164" s="219"/>
      <c r="C164" s="219"/>
      <c r="D164" s="219"/>
      <c r="E164" s="219"/>
      <c r="F164" s="219"/>
      <c r="G164" s="219"/>
    </row>
    <row r="165" spans="1:7">
      <c r="A165" s="219"/>
      <c r="B165" s="219"/>
      <c r="C165" s="219"/>
      <c r="D165" s="219"/>
      <c r="E165" s="219"/>
      <c r="F165" s="219"/>
      <c r="G165" s="219"/>
    </row>
    <row r="166" spans="1:7">
      <c r="A166" s="219"/>
      <c r="B166" s="219"/>
      <c r="C166" s="219"/>
      <c r="D166" s="219"/>
      <c r="E166" s="219"/>
      <c r="F166" s="219"/>
      <c r="G166" s="219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E173" s="167"/>
    </row>
    <row r="174" spans="1:7">
      <c r="E174" s="167"/>
    </row>
    <row r="175" spans="1:7">
      <c r="E175" s="167"/>
    </row>
    <row r="176" spans="1:7">
      <c r="E176" s="167"/>
    </row>
    <row r="177" spans="5:5">
      <c r="E177" s="167"/>
    </row>
    <row r="178" spans="5:5">
      <c r="E178" s="167"/>
    </row>
    <row r="179" spans="5:5">
      <c r="E179" s="167"/>
    </row>
    <row r="180" spans="5:5">
      <c r="E180" s="167"/>
    </row>
    <row r="181" spans="5:5">
      <c r="E181" s="167"/>
    </row>
    <row r="182" spans="5:5">
      <c r="E182" s="167"/>
    </row>
    <row r="183" spans="5:5">
      <c r="E183" s="167"/>
    </row>
    <row r="184" spans="5:5">
      <c r="E184" s="167"/>
    </row>
    <row r="185" spans="5:5">
      <c r="E185" s="167"/>
    </row>
    <row r="186" spans="5:5">
      <c r="E186" s="167"/>
    </row>
    <row r="187" spans="5:5">
      <c r="E187" s="167"/>
    </row>
    <row r="188" spans="5:5">
      <c r="E188" s="167"/>
    </row>
    <row r="189" spans="5:5">
      <c r="E189" s="167"/>
    </row>
    <row r="190" spans="5:5">
      <c r="E190" s="167"/>
    </row>
    <row r="191" spans="5:5">
      <c r="E191" s="167"/>
    </row>
    <row r="192" spans="5:5">
      <c r="E192" s="167"/>
    </row>
    <row r="193" spans="1:7">
      <c r="E193" s="167"/>
    </row>
    <row r="194" spans="1:7">
      <c r="E194" s="167"/>
    </row>
    <row r="195" spans="1:7">
      <c r="E195" s="167"/>
    </row>
    <row r="196" spans="1:7">
      <c r="E196" s="167"/>
    </row>
    <row r="197" spans="1:7">
      <c r="E197" s="167"/>
    </row>
    <row r="198" spans="1:7">
      <c r="A198" s="220"/>
      <c r="B198" s="220"/>
    </row>
    <row r="199" spans="1:7">
      <c r="A199" s="219"/>
      <c r="B199" s="219"/>
      <c r="C199" s="222"/>
      <c r="D199" s="222"/>
      <c r="E199" s="223"/>
      <c r="F199" s="222"/>
      <c r="G199" s="224"/>
    </row>
    <row r="200" spans="1:7">
      <c r="A200" s="225"/>
      <c r="B200" s="225"/>
      <c r="C200" s="219"/>
      <c r="D200" s="219"/>
      <c r="E200" s="226"/>
      <c r="F200" s="219"/>
      <c r="G200" s="219"/>
    </row>
    <row r="201" spans="1:7">
      <c r="A201" s="219"/>
      <c r="B201" s="219"/>
      <c r="C201" s="219"/>
      <c r="D201" s="219"/>
      <c r="E201" s="226"/>
      <c r="F201" s="219"/>
      <c r="G201" s="219"/>
    </row>
    <row r="202" spans="1:7">
      <c r="A202" s="219"/>
      <c r="B202" s="219"/>
      <c r="C202" s="219"/>
      <c r="D202" s="219"/>
      <c r="E202" s="226"/>
      <c r="F202" s="219"/>
      <c r="G202" s="219"/>
    </row>
    <row r="203" spans="1:7">
      <c r="A203" s="219"/>
      <c r="B203" s="219"/>
      <c r="C203" s="219"/>
      <c r="D203" s="219"/>
      <c r="E203" s="226"/>
      <c r="F203" s="219"/>
      <c r="G203" s="219"/>
    </row>
    <row r="204" spans="1:7">
      <c r="A204" s="219"/>
      <c r="B204" s="219"/>
      <c r="C204" s="219"/>
      <c r="D204" s="219"/>
      <c r="E204" s="226"/>
      <c r="F204" s="219"/>
      <c r="G204" s="219"/>
    </row>
    <row r="205" spans="1:7">
      <c r="A205" s="219"/>
      <c r="B205" s="219"/>
      <c r="C205" s="219"/>
      <c r="D205" s="219"/>
      <c r="E205" s="226"/>
      <c r="F205" s="219"/>
      <c r="G205" s="219"/>
    </row>
    <row r="206" spans="1:7">
      <c r="A206" s="219"/>
      <c r="B206" s="219"/>
      <c r="C206" s="219"/>
      <c r="D206" s="219"/>
      <c r="E206" s="226"/>
      <c r="F206" s="219"/>
      <c r="G206" s="219"/>
    </row>
    <row r="207" spans="1:7">
      <c r="A207" s="219"/>
      <c r="B207" s="219"/>
      <c r="C207" s="219"/>
      <c r="D207" s="219"/>
      <c r="E207" s="226"/>
      <c r="F207" s="219"/>
      <c r="G207" s="219"/>
    </row>
    <row r="208" spans="1:7">
      <c r="A208" s="219"/>
      <c r="B208" s="219"/>
      <c r="C208" s="219"/>
      <c r="D208" s="219"/>
      <c r="E208" s="226"/>
      <c r="F208" s="219"/>
      <c r="G208" s="219"/>
    </row>
    <row r="209" spans="1:7">
      <c r="A209" s="219"/>
      <c r="B209" s="219"/>
      <c r="C209" s="219"/>
      <c r="D209" s="219"/>
      <c r="E209" s="226"/>
      <c r="F209" s="219"/>
      <c r="G209" s="219"/>
    </row>
    <row r="210" spans="1:7">
      <c r="A210" s="219"/>
      <c r="B210" s="219"/>
      <c r="C210" s="219"/>
      <c r="D210" s="219"/>
      <c r="E210" s="226"/>
      <c r="F210" s="219"/>
      <c r="G210" s="219"/>
    </row>
    <row r="211" spans="1:7">
      <c r="A211" s="219"/>
      <c r="B211" s="219"/>
      <c r="C211" s="219"/>
      <c r="D211" s="219"/>
      <c r="E211" s="226"/>
      <c r="F211" s="219"/>
      <c r="G211" s="219"/>
    </row>
    <row r="212" spans="1:7">
      <c r="A212" s="219"/>
      <c r="B212" s="219"/>
      <c r="C212" s="219"/>
      <c r="D212" s="219"/>
      <c r="E212" s="226"/>
      <c r="F212" s="219"/>
      <c r="G212" s="219"/>
    </row>
  </sheetData>
  <mergeCells count="42">
    <mergeCell ref="C106:D106"/>
    <mergeCell ref="C113:D113"/>
    <mergeCell ref="C99:D99"/>
    <mergeCell ref="C100:D100"/>
    <mergeCell ref="C101:D101"/>
    <mergeCell ref="C102:D102"/>
    <mergeCell ref="C103:D103"/>
    <mergeCell ref="C104:D104"/>
    <mergeCell ref="C90:D90"/>
    <mergeCell ref="C94:D94"/>
    <mergeCell ref="C95:D95"/>
    <mergeCell ref="C96:D96"/>
    <mergeCell ref="C97:D97"/>
    <mergeCell ref="C98:D98"/>
    <mergeCell ref="C76:D76"/>
    <mergeCell ref="C78:D78"/>
    <mergeCell ref="C79:D79"/>
    <mergeCell ref="C81:D81"/>
    <mergeCell ref="C82:D82"/>
    <mergeCell ref="C84:D84"/>
    <mergeCell ref="C85:D85"/>
    <mergeCell ref="C61:D61"/>
    <mergeCell ref="C67:D67"/>
    <mergeCell ref="C70:D70"/>
    <mergeCell ref="C71:D71"/>
    <mergeCell ref="C41:D41"/>
    <mergeCell ref="C43:D43"/>
    <mergeCell ref="C45:D45"/>
    <mergeCell ref="C47:D47"/>
    <mergeCell ref="C36:D36"/>
    <mergeCell ref="C37:D37"/>
    <mergeCell ref="C25:D25"/>
    <mergeCell ref="C27:D27"/>
    <mergeCell ref="C28:D28"/>
    <mergeCell ref="C13:D13"/>
    <mergeCell ref="C18:D18"/>
    <mergeCell ref="C20:D20"/>
    <mergeCell ref="C21:D21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Ferebauer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Pavel Ferebauer</cp:lastModifiedBy>
  <dcterms:created xsi:type="dcterms:W3CDTF">2015-03-02T09:48:58Z</dcterms:created>
  <dcterms:modified xsi:type="dcterms:W3CDTF">2015-03-02T09:49:26Z</dcterms:modified>
</cp:coreProperties>
</file>